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882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3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3" i="1"/>
  <c r="E211" i="1" l="1"/>
  <c r="I71" i="2" l="1"/>
  <c r="I70" i="2"/>
  <c r="I64" i="2"/>
  <c r="I60" i="2"/>
  <c r="I55" i="2"/>
  <c r="I48" i="2"/>
  <c r="I42" i="2"/>
  <c r="I35" i="2"/>
  <c r="I26" i="2"/>
  <c r="I21" i="2"/>
  <c r="I16" i="2"/>
  <c r="I9" i="2"/>
  <c r="I2" i="2"/>
</calcChain>
</file>

<file path=xl/sharedStrings.xml><?xml version="1.0" encoding="utf-8"?>
<sst xmlns="http://schemas.openxmlformats.org/spreadsheetml/2006/main" count="4653" uniqueCount="2072">
  <si>
    <t>خوشه</t>
  </si>
  <si>
    <t>نام گروه</t>
  </si>
  <si>
    <t>نام استاندارد</t>
  </si>
  <si>
    <t>کد استاندارد ISCO</t>
  </si>
  <si>
    <t>ساعت نظری</t>
  </si>
  <si>
    <t>ساعت عملی</t>
  </si>
  <si>
    <t>ساعت کل</t>
  </si>
  <si>
    <t>شهریه</t>
  </si>
  <si>
    <t>صنعت</t>
  </si>
  <si>
    <t>الکترونیک</t>
  </si>
  <si>
    <t>طراح و تحلیلگرسازه های مکانیکی موبایل رباتها</t>
  </si>
  <si>
    <t>نصاب و تعمیرکار دستگاه مانیتورینگ علائم حیاتی</t>
  </si>
  <si>
    <t>فروشنده گوشی تلفن همراه</t>
  </si>
  <si>
    <t>تعميركار دوربين هاي عكاسي ديجيتال</t>
  </si>
  <si>
    <t>نصب و تعمیر سيستم های  صوتی خانگی سامسونگ</t>
  </si>
  <si>
    <t>نصاب و عیب یاب سیستم های حفاظتی- امنیتی و ارتباطی</t>
  </si>
  <si>
    <t>تعمیرکار سخت افزار تلفن همراه</t>
  </si>
  <si>
    <t>تعمیر موبایل و تبلت سامسونگ</t>
  </si>
  <si>
    <t>نگهداري پیشگیرانه و تعمیر تجهیزات دندانپزشکی</t>
  </si>
  <si>
    <t>تعمیر کار نرم افزار تلفن همراه</t>
  </si>
  <si>
    <t>خدمات</t>
  </si>
  <si>
    <t>امور مالی و بازرگانی</t>
  </si>
  <si>
    <t>مدير مالي</t>
  </si>
  <si>
    <t>مدیریت مالی</t>
  </si>
  <si>
    <t>مدیر بازاریابی و فروش</t>
  </si>
  <si>
    <t>حسابدار صنعتی درجه1</t>
  </si>
  <si>
    <t>مدیر حسابداری فروش</t>
  </si>
  <si>
    <t>حسابدار مالیاتی</t>
  </si>
  <si>
    <t>حسابداری دولتی</t>
  </si>
  <si>
    <t>حسابرس ارشد</t>
  </si>
  <si>
    <t>مدير حسابرسي</t>
  </si>
  <si>
    <t>معاون حسابرس(داخلي)</t>
  </si>
  <si>
    <t>تحلیلگر بازارهای مالی بین المللی</t>
  </si>
  <si>
    <t>مدير  ارشد كسب و كار MBA</t>
  </si>
  <si>
    <t>مدير کسب و کار الکترونيکي</t>
  </si>
  <si>
    <t>کارآفرینیSYB</t>
  </si>
  <si>
    <t xml:space="preserve">مهندسی فروش	</t>
  </si>
  <si>
    <t>بررسي رابطه اقتصاد مقاومتي و اشتغال</t>
  </si>
  <si>
    <t>معامله گر بورس اوراق بهادار</t>
  </si>
  <si>
    <t>تحلیل گر بورس اوراق بهادار</t>
  </si>
  <si>
    <t>تحليلگري بنيادي( فاندامنتال)</t>
  </si>
  <si>
    <t>معامله گری بورس بین الملل</t>
  </si>
  <si>
    <t>استخراج ارز دیجیتال</t>
  </si>
  <si>
    <t xml:space="preserve">معامله گری ارز های دیجیتال </t>
  </si>
  <si>
    <t>تحلیل تکنیکال بورس</t>
  </si>
  <si>
    <t>حسابداری با رویکرد بانکی</t>
  </si>
  <si>
    <t>بازاریاب</t>
  </si>
  <si>
    <t>بازاریابی شبکه ای</t>
  </si>
  <si>
    <t>مدیر تبلیغات و بازاریابی درجه 1</t>
  </si>
  <si>
    <t>مدیر فروشگاه</t>
  </si>
  <si>
    <t>مدیریت فروشگاههای زنجیره ای</t>
  </si>
  <si>
    <t xml:space="preserve">مسئول فروش </t>
  </si>
  <si>
    <t>مدیریت ارتباط با مشتری (CRM)</t>
  </si>
  <si>
    <t>مسئول سفارشات خارجي</t>
  </si>
  <si>
    <t>معامله گر بورس هاي كالايي</t>
  </si>
  <si>
    <t>ترخیص کار گمرکات</t>
  </si>
  <si>
    <t>سرپرست ترخیص محصول</t>
  </si>
  <si>
    <t>مشاور مالیات بر ارزش افزوده</t>
  </si>
  <si>
    <t>ثبت شرکت</t>
  </si>
  <si>
    <t>کاربر امور بانکی</t>
  </si>
  <si>
    <t>حسابرسی عملیاتی(سطح مقدماتی)</t>
  </si>
  <si>
    <t>حسابداری واحدهای صنفی 2</t>
  </si>
  <si>
    <t>حسابداری واحدهای صنفی 1</t>
  </si>
  <si>
    <t>حسابداری خزانه</t>
  </si>
  <si>
    <t>حسابداري دارائي هاي ثابت (اثا ثيه و اموال)</t>
  </si>
  <si>
    <t>حسابدار عمومی پیشرفته</t>
  </si>
  <si>
    <t>حسابداری پیشرفته</t>
  </si>
  <si>
    <t>حسابدار فروش</t>
  </si>
  <si>
    <t>کاربر نرم افزار مالی</t>
  </si>
  <si>
    <t>کمک حسابدار</t>
  </si>
  <si>
    <t>حسابدار</t>
  </si>
  <si>
    <t>حسابدار بهای تمام شده</t>
  </si>
  <si>
    <t>تابلو خوانی در بورس</t>
  </si>
  <si>
    <t>حسابدار حقوق و دستمزد</t>
  </si>
  <si>
    <t>انباردار</t>
  </si>
  <si>
    <t>فروشنده</t>
  </si>
  <si>
    <t>كارآفريني با رويكرد KAB(سطح مقدماتي)</t>
  </si>
  <si>
    <t>كارآفريني با رويكرد KAB(سطح تكميلي)</t>
  </si>
  <si>
    <t>كارافریني با رويكرد KAB(سطح كامل)</t>
  </si>
  <si>
    <t>آماده شدن برای راه اندازی کسب و کار نوآورانه</t>
  </si>
  <si>
    <t>راه اندازی کسب و کار نوآورانه</t>
  </si>
  <si>
    <t>بهبود کسب و کار نوآورانه</t>
  </si>
  <si>
    <t>توسعه کسب و کار نوآورانه</t>
  </si>
  <si>
    <t>بکارگیری سواد مالی</t>
  </si>
  <si>
    <t>کوچینگ توسعه فردی و کسب‌وکار</t>
  </si>
  <si>
    <t>کارآفرینی حوزه دریایی و ساحلی</t>
  </si>
  <si>
    <t>بکارگیری هوش مالی</t>
  </si>
  <si>
    <t>حسابداری عمومی مقدماتی</t>
  </si>
  <si>
    <t>برق</t>
  </si>
  <si>
    <t>ديسپاتور</t>
  </si>
  <si>
    <t>طراحی سیستمهای برق اضطراری</t>
  </si>
  <si>
    <t>ناظر اجرای تاسیسات الکتریکی ساختمان های مسکونی</t>
  </si>
  <si>
    <t>نقشه كشي تأسيسات الكتريكی ساختمان  با نرم افزار AutoCAD Electrical</t>
  </si>
  <si>
    <t xml:space="preserve">نقشه کشی تأسیسات الکتریکی ساختمان با نرم افزار AutoCAD </t>
  </si>
  <si>
    <t>نقشه کشی تأسيسات الکتريکی صنعتی با AutoCAD Electrical</t>
  </si>
  <si>
    <t>تحلیلگر داده با نرم افزار MATLAB</t>
  </si>
  <si>
    <t>تجزیه وتحلیل مدارات الکتریکی بانرم افزار MATLAB</t>
  </si>
  <si>
    <t>پردازش و بهينه سازي تصوير با نرم افزار MATLAB</t>
  </si>
  <si>
    <t xml:space="preserve">مدیر فنی آسانسور </t>
  </si>
  <si>
    <t>طراحی­ وشبیه ­سازی آسانسور با استفاده از نرم­ افزارLIFT Designer</t>
  </si>
  <si>
    <t>نقشه کشی تاسيسات الكتريكی صنعتی  با نرم افزار EPLAN</t>
  </si>
  <si>
    <t>بازرسی ايمنی آسانسور</t>
  </si>
  <si>
    <t>فروشنده لوازم الکتریکی ساختمانی</t>
  </si>
  <si>
    <t>فروشنده لوازم الکتریکی صنعتی</t>
  </si>
  <si>
    <t xml:space="preserve">برقكار ساختمان </t>
  </si>
  <si>
    <t>کار با قطعات پایه و وسایل اندازه گیری الکتریکی</t>
  </si>
  <si>
    <t>مونتاژ و نصب تابلوهای روشنایی</t>
  </si>
  <si>
    <t>متره و برآورد هزینه تاسیسات الکتریکی ساختمان</t>
  </si>
  <si>
    <t>برقكار ساختمان درجه 1</t>
  </si>
  <si>
    <t>كار با قطعات الکتريکي</t>
  </si>
  <si>
    <t>نصاب و سرویسکار درب های اتوماتیک برقی ، سازه های متحرک و کنترل تردد</t>
  </si>
  <si>
    <t xml:space="preserve">کمک برقکار </t>
  </si>
  <si>
    <t>تعمیر درایورهای AC</t>
  </si>
  <si>
    <t>تعمیر درایورهای DC</t>
  </si>
  <si>
    <t>نصاب تاسیسات جریان ضعیف</t>
  </si>
  <si>
    <t xml:space="preserve">برقكار صنعتي </t>
  </si>
  <si>
    <t>راه اندازي موتورهاي الکتريکي AC با کنتاکتورها</t>
  </si>
  <si>
    <t>مونتاژکار و نصاب تابلوهای برق</t>
  </si>
  <si>
    <t>فن ورز تعميرات برق ماشين آلات راهسازي (صنايع)</t>
  </si>
  <si>
    <t>نصاب و تعمیرکار آسانسور</t>
  </si>
  <si>
    <t xml:space="preserve">راه اندازی آسانسور (پایه 3) </t>
  </si>
  <si>
    <t xml:space="preserve">نصب درب و ریل آسانسور (پایه 2) </t>
  </si>
  <si>
    <t>نصب مکانیکی آسانسور (پایه 2 )</t>
  </si>
  <si>
    <t xml:space="preserve">نگهداری آسانسور </t>
  </si>
  <si>
    <t xml:space="preserve">کمک نصاب آسانسور </t>
  </si>
  <si>
    <t>تکنسین فنی آسانسور</t>
  </si>
  <si>
    <t>برقکار صنعتی ماهر</t>
  </si>
  <si>
    <t>راه انداز آسانسور</t>
  </si>
  <si>
    <t>نصاب تجهیزات الکتریکی آسانسور</t>
  </si>
  <si>
    <t>نصاب ریل و درِ آسانسور</t>
  </si>
  <si>
    <t xml:space="preserve">نصاب تجهیزات مکانیکی آسانسور </t>
  </si>
  <si>
    <t>سرویس کار آسانسور</t>
  </si>
  <si>
    <t>بهداشت و ایمنی</t>
  </si>
  <si>
    <t xml:space="preserve">مشاور مهارت های سبک زندگی سالم </t>
  </si>
  <si>
    <t>كاربر ماساژ</t>
  </si>
  <si>
    <t>ماساژ ايراني</t>
  </si>
  <si>
    <t>ماساژ شياتسو(فشاري)</t>
  </si>
  <si>
    <t>ماساژ سنگ</t>
  </si>
  <si>
    <t>ماساژ سوئدي</t>
  </si>
  <si>
    <t>ماساژ آروماتراپي</t>
  </si>
  <si>
    <t>ماساژ بافت عمقي(ديپ تيشو)</t>
  </si>
  <si>
    <t>ماساژ تاي</t>
  </si>
  <si>
    <t>ماساژ رفلكسولوژي</t>
  </si>
  <si>
    <t>ماساژ شمع</t>
  </si>
  <si>
    <t>ماساژ کمپرس گیاهی</t>
  </si>
  <si>
    <t>افسرHSE(بهداشت ایمنی و محیط زیست)</t>
  </si>
  <si>
    <t>دستیار قفسه چینی دارو</t>
  </si>
  <si>
    <t>افسرHSEدرپروژه های نفتی</t>
  </si>
  <si>
    <t xml:space="preserve">بازرس ایمنی تعمیرگاه وسایل نقلیه </t>
  </si>
  <si>
    <t xml:space="preserve">مسئول مهندسی انسانی یا ارگونومی </t>
  </si>
  <si>
    <t>مسئول ارزیابی پوسچر در ارگونومی شغلی</t>
  </si>
  <si>
    <t>ارزیاب ریسک ایمنی و بهداشت شغلی</t>
  </si>
  <si>
    <t xml:space="preserve">مسئول  حفاظت و ایمنی </t>
  </si>
  <si>
    <t>پدافند غير عامل در  صنايع</t>
  </si>
  <si>
    <t>مدیریت سلامت,ایمنی ومحیط زیست در امور پژوهشی و آزمایشگاهی</t>
  </si>
  <si>
    <t>بکارگیری الزامات بهداشت و ایمنی در محیط کار (بخش خدمات )</t>
  </si>
  <si>
    <t>بکارگیری HSE در صنایع (مقدماتی)</t>
  </si>
  <si>
    <t>بکارگیری HSE در صنایع (پیشرفته)</t>
  </si>
  <si>
    <t>مسئول پیاده سازی سامانه مدیریت hse-ms</t>
  </si>
  <si>
    <t>رعایت الزامات بهداشتی وایمنی گاز H2S  درمحیط های صنعتی</t>
  </si>
  <si>
    <t>بکارگیری الزامات بهداشت و ایمنی در اپیدمی بیماری کرونا</t>
  </si>
  <si>
    <t xml:space="preserve">رعایت ایمنی و بهداشت در اقامتگاه‌های بوم‌گردی </t>
  </si>
  <si>
    <t>مدیریت ایمن در محیط کار</t>
  </si>
  <si>
    <t>مسئول بهداشت کار</t>
  </si>
  <si>
    <t>بازرسی و کنترل ایمنی و بهداشت روانی در محیط کار</t>
  </si>
  <si>
    <t>انجام عملیات کمک های اولیه</t>
  </si>
  <si>
    <t>رعایت الزامات ایمنی کار در ارتفاع و جلوگیری از سقوط</t>
  </si>
  <si>
    <t>راننده امدادگر</t>
  </si>
  <si>
    <t>مشاوره استفاده صحیح از محصولات بهداشتی و کر م ها</t>
  </si>
  <si>
    <t>مراقب امور بهداشت و سلامت خانواده</t>
  </si>
  <si>
    <t>مراقب امور بهداشت و سلامت خانواده (خاص افراد با نیاز های ویژه)</t>
  </si>
  <si>
    <t>سرپرست عملیات امداد و نجات آتش نشانی</t>
  </si>
  <si>
    <t>امدادگر حوادث</t>
  </si>
  <si>
    <t xml:space="preserve">آمادگی در مقابله با بلایای طبیعی و انسان ساخت </t>
  </si>
  <si>
    <t>اتش نشان صنعتی</t>
  </si>
  <si>
    <t>فرماندهی سوانح و حریق</t>
  </si>
  <si>
    <t>سر آتش نشان صنعتی</t>
  </si>
  <si>
    <t>متصدی دستگاه شارژ آتش نشانی</t>
  </si>
  <si>
    <t>آتش نشان</t>
  </si>
  <si>
    <t>سر آتش نشان</t>
  </si>
  <si>
    <t>ارزیابی آبرسانی پمپ و محاسبات هیدرولیک آتش نشانی</t>
  </si>
  <si>
    <t xml:space="preserve">ارزیابی خطرات در محیط حریق و حادثه </t>
  </si>
  <si>
    <t>عملیات تهویه در ساختمان و فضاهای بسته</t>
  </si>
  <si>
    <t xml:space="preserve">رفتار شناسی حریق </t>
  </si>
  <si>
    <t>طراح ایمنی حریق</t>
  </si>
  <si>
    <t xml:space="preserve">بازرسی و تست سیستم اعلان  و اطفاء گازی عامل‌های پاک و دی ‌اکسید کربن </t>
  </si>
  <si>
    <t>بازرسی و تست سیستم‌های تشخیص و اعلان حریق</t>
  </si>
  <si>
    <t>بازرسی و تست سیستم‌های اطفاء حریق اسپرینکلر، لوله ایستاده و خاموش کننده‌های دستی</t>
  </si>
  <si>
    <t xml:space="preserve">بازرس بررسی علل حریق </t>
  </si>
  <si>
    <t>جوشکاری و بازرسی جوش</t>
  </si>
  <si>
    <t>جوشکارسازه های فولادی با فرآیند SMAW</t>
  </si>
  <si>
    <t>حمل ونقل زمینی</t>
  </si>
  <si>
    <t>مدیر حمل و نقل زمینی</t>
  </si>
  <si>
    <t>ممیز ایمنی معابر</t>
  </si>
  <si>
    <t>مسئول ایمنی و آتش نشانی</t>
  </si>
  <si>
    <t>باز بینی فنی ماشین آلات</t>
  </si>
  <si>
    <t xml:space="preserve">ایمنی ترافیک در مدارس سنین 22-15 دوره نهم تا دانشگاه </t>
  </si>
  <si>
    <t xml:space="preserve">امدادگری سوانح و حوادث رانندگی </t>
  </si>
  <si>
    <t xml:space="preserve">اصول ایمنی ترافیک ، مهارتهای تکمیلی رانندگی با موتورسیکلت  </t>
  </si>
  <si>
    <t xml:space="preserve">اصول ایمنی ترافیک، مهارتهای تکمیلی و رانندگی تدافعی در معابر درون شهری </t>
  </si>
  <si>
    <t>اصول ایمنی ترافیک، مهارتهای تکمیلی و رانندگی تدافعی در معابر برون شهری</t>
  </si>
  <si>
    <t xml:space="preserve">مهارت های تکمیلی رانندگی پس از اخذ گواهینامه </t>
  </si>
  <si>
    <t xml:space="preserve">اصول ایمنی ترافیک ویژه رانندگان سرویس مدارس </t>
  </si>
  <si>
    <t xml:space="preserve">اصلاح رفتارهای ترافیکی و ایمنی </t>
  </si>
  <si>
    <t>راننده پایه دو</t>
  </si>
  <si>
    <t>راننده وسایط نقلیه تندرو سبک مسافری</t>
  </si>
  <si>
    <t>راننده کامیونت حمل‌ونقل کالای برون‌شهری</t>
  </si>
  <si>
    <t>راننده وانت حمل‌ونقل کالای برون‌شهری</t>
  </si>
  <si>
    <t>راننده سواری كرايه برون شهری</t>
  </si>
  <si>
    <t>راننده مينی بوس برون شهری</t>
  </si>
  <si>
    <t>رانندگی مسافری(مقدماتی)</t>
  </si>
  <si>
    <t>راننده وسایط نقلیه مسافری از نوع مینی بوس</t>
  </si>
  <si>
    <t>راننده پایه یک</t>
  </si>
  <si>
    <t>کمک راننده وسایط نقلیه مسافر بری</t>
  </si>
  <si>
    <t>راننده اتوبوس برون شهری</t>
  </si>
  <si>
    <t>راننده خودرو آتش نشان</t>
  </si>
  <si>
    <t>راننده وسایط نقلیه باری مواد سوزا (مواد منفجره)</t>
  </si>
  <si>
    <t>راننده وسایط نقلیه تندرو سنگین مواد سوختی</t>
  </si>
  <si>
    <t>رانندگی محموله های خطرناك</t>
  </si>
  <si>
    <t>رانندگی باری(مقدماتی)</t>
  </si>
  <si>
    <t>راننده حمل و نقل بار درون شهری</t>
  </si>
  <si>
    <t>راننده کامیون حمل‌و نقل کالای برون‌شهری</t>
  </si>
  <si>
    <t>راننده حمل و نقل مواد خطرناک</t>
  </si>
  <si>
    <t>خدمات آموزشی</t>
  </si>
  <si>
    <t>مدير آموزشگاه فني و حرفه اي آزاد</t>
  </si>
  <si>
    <t xml:space="preserve">پداگوژي </t>
  </si>
  <si>
    <t>سخنراني حرفه اي</t>
  </si>
  <si>
    <t>تدوين كننده استاندارد آموزشي</t>
  </si>
  <si>
    <t>مراقبت از آزمون</t>
  </si>
  <si>
    <t>نظارت بر حوزه آزمون</t>
  </si>
  <si>
    <t>مشاور مشاغل</t>
  </si>
  <si>
    <t>خلاقیت و نوآوری در محیط کار</t>
  </si>
  <si>
    <t>بررسی نظام های آموزش فنی و حرفه ای</t>
  </si>
  <si>
    <t>مشاوره تاسیس آموزشگاه</t>
  </si>
  <si>
    <t>تربیت مربي خلاقيت و نخبه پروري كودك و نوجوان(سطح مقدماتي)</t>
  </si>
  <si>
    <t>تربیت مربي خلاقيت و نخبه پروري كودك و نوجوان(سطح پيشرفته)</t>
  </si>
  <si>
    <t>توسعه و تقويت مهارت هاي هوش حر كتي</t>
  </si>
  <si>
    <t>مشاور امور قضائي خانواده</t>
  </si>
  <si>
    <t>دستياري اجرايي امور حقوقي</t>
  </si>
  <si>
    <t>مدیریت مهارت و دانش رفتار (ویژه مربیان قوه قضائیه)</t>
  </si>
  <si>
    <t>بکارگیری امور حقوقی کودک</t>
  </si>
  <si>
    <t>کارشناس پرورش کودکان خلاق</t>
  </si>
  <si>
    <t>لایحه نویس قضایی</t>
  </si>
  <si>
    <t>آزمونگری (سنجش عملی مهارت ‌های فنی و حرفه‌ای)</t>
  </si>
  <si>
    <t>كارآفرين پروري مادران</t>
  </si>
  <si>
    <t>برنامه ریز امور اقتصادی -اجتماعی خانواده</t>
  </si>
  <si>
    <t>برنامه ریزامورهنري خانواده</t>
  </si>
  <si>
    <t>خدمات تغذیه ای</t>
  </si>
  <si>
    <t>آشپز درجه 1</t>
  </si>
  <si>
    <t xml:space="preserve">آشپز </t>
  </si>
  <si>
    <t>آشپزی غذاهای فوری</t>
  </si>
  <si>
    <t>پخت غذا با پوشش خمیری</t>
  </si>
  <si>
    <t>انتخاب ادويه مناسب براي غذا</t>
  </si>
  <si>
    <t xml:space="preserve">آشپزی غذاهای ترکیه ای </t>
  </si>
  <si>
    <t>سالاد سازی و اردور سازی</t>
  </si>
  <si>
    <t>آشپزی مخصوص - روز</t>
  </si>
  <si>
    <t>تهيه سينی اردور</t>
  </si>
  <si>
    <t>تهیه مهیاوه سنتی</t>
  </si>
  <si>
    <t>گارنیش (تزئین دور غذا)</t>
  </si>
  <si>
    <t>تهیه و پخت انواع سس (غذا و سالاد )</t>
  </si>
  <si>
    <t>آشپز سنتی</t>
  </si>
  <si>
    <t>تهیه و پخت غذاهای محلی استان  چهارمحال و بختیاری</t>
  </si>
  <si>
    <t>سبزي آرایی ، سفره آرایی و ميوه آرایی</t>
  </si>
  <si>
    <t xml:space="preserve">آشپز غذاهای رژیمی </t>
  </si>
  <si>
    <t>تهیه و پخت غذاهای بدون گوشت (گیاهی)</t>
  </si>
  <si>
    <t>آشپزملل</t>
  </si>
  <si>
    <t>طباخ آبزیان</t>
  </si>
  <si>
    <t>متصدی کافی شاپ</t>
  </si>
  <si>
    <t xml:space="preserve">تهیه ماکتِیل و میکسولوژی  (نوشیدنی های سرد ترکیبی) </t>
  </si>
  <si>
    <t>قصاب</t>
  </si>
  <si>
    <t>حلواپزی بوتیکی</t>
  </si>
  <si>
    <t>دسر ساز بین المللی</t>
  </si>
  <si>
    <t>دسر ساز سنتی</t>
  </si>
  <si>
    <t>دسر ساز</t>
  </si>
  <si>
    <t>شیرینی پز درجه 1</t>
  </si>
  <si>
    <t>شیرینی پز درجه 2</t>
  </si>
  <si>
    <t>شیرینی پزی بدون فر (اجاق کاری)</t>
  </si>
  <si>
    <t>کیک پزی بدون فر</t>
  </si>
  <si>
    <t>شیرینی تر سازی مقدماتی</t>
  </si>
  <si>
    <t>شیرینی تر سازی پیشرفته</t>
  </si>
  <si>
    <t>شیرینی پزی با خرما</t>
  </si>
  <si>
    <t xml:space="preserve">کلوچه پزی سنتی  </t>
  </si>
  <si>
    <t>برنامه ریز امور تغذیه خانواده</t>
  </si>
  <si>
    <t>تهیه و پخت انواع صبحانه ملل</t>
  </si>
  <si>
    <t xml:space="preserve">قناد </t>
  </si>
  <si>
    <t>كيك ساز</t>
  </si>
  <si>
    <t>شیرینی پز شیرینی های خشک</t>
  </si>
  <si>
    <t>کیک ساز و  تر ساز</t>
  </si>
  <si>
    <t>شکلات ساز</t>
  </si>
  <si>
    <t>آشپز غذا های ایتالیایی</t>
  </si>
  <si>
    <t>تهیه کباب ها</t>
  </si>
  <si>
    <t>تهیه دسر سرد</t>
  </si>
  <si>
    <t>تهیه نان شیرین</t>
  </si>
  <si>
    <t>تهیه شیرینی بدون فر</t>
  </si>
  <si>
    <t>تهیه شیرینی برشی (اسلایس)</t>
  </si>
  <si>
    <t>تهیه کیک پایه</t>
  </si>
  <si>
    <t>تزئینات روی کیک</t>
  </si>
  <si>
    <t>تهیه کوکی (بیسکوییت)</t>
  </si>
  <si>
    <t xml:space="preserve">تهیه نان رولت و برشی </t>
  </si>
  <si>
    <t xml:space="preserve">تهیه چیزکیک و دسر داغ </t>
  </si>
  <si>
    <t>تهیه فینگر فود ها</t>
  </si>
  <si>
    <t>تهیه دسر مدرن</t>
  </si>
  <si>
    <t>تهیه بستنی و دسر یخی</t>
  </si>
  <si>
    <t>تهیه شکلات دست ساز</t>
  </si>
  <si>
    <t>تهیه کیک فنجانی و مافین ها</t>
  </si>
  <si>
    <t>تهیه شیرینی بر پایه مرنگ</t>
  </si>
  <si>
    <t xml:space="preserve">تهیه کیک حجمی </t>
  </si>
  <si>
    <t>تهیه تارت و پای</t>
  </si>
  <si>
    <t>تهیه شیرینی با خمیر پفی (کلمی)</t>
  </si>
  <si>
    <t xml:space="preserve">تهیه حلوا </t>
  </si>
  <si>
    <t>پخت چلو، پلو و ته چین</t>
  </si>
  <si>
    <t xml:space="preserve">تهیه خورشت ها </t>
  </si>
  <si>
    <t>کشاورزی</t>
  </si>
  <si>
    <t>زیست فناوری</t>
  </si>
  <si>
    <t>آزمايشگرPCR-RT.PCR</t>
  </si>
  <si>
    <t>فن ورز پذيرش و نمونه گيري در آزمايشگاه</t>
  </si>
  <si>
    <t>طراحی پرایمر واصول PCR</t>
  </si>
  <si>
    <t>تخليص  RNA‘ DNA و سنتز CDNA</t>
  </si>
  <si>
    <t>ساختمان</t>
  </si>
  <si>
    <t>طراحي پروژه راه سازي با نرم افزار Auto CAD Land Development</t>
  </si>
  <si>
    <t>مدیر مهندسان مشاور</t>
  </si>
  <si>
    <t>تحلیلگر و طراح سازه ساختمان با نرم افزار   ETABS</t>
  </si>
  <si>
    <t>طراحي اتصالات سازه هاي فولادي (پيچي و جوشي)</t>
  </si>
  <si>
    <t>تحلیلگر و طراح پی با برنامه Safe</t>
  </si>
  <si>
    <t xml:space="preserve">طراحي سازه هاي بتن مسلح </t>
  </si>
  <si>
    <t xml:space="preserve">طراحی سازه های فولادی </t>
  </si>
  <si>
    <t>تحلیلگر و طراح سازه های بتنی و فلزی111STAAD</t>
  </si>
  <si>
    <t xml:space="preserve">طراح و برنامه ریز حفاری چاه های عمیق آب </t>
  </si>
  <si>
    <t>طراح هیدرولیکی با برنامه 11 -MIKE</t>
  </si>
  <si>
    <t>تحليگر و طراحي سازه هاي فولادي،بتني و صنعتي به كمك نرم افزار Robot Structure</t>
  </si>
  <si>
    <t>ایمنی و بهداشت حرفه ای  در کارگاه های ساختمانی (HSE)</t>
  </si>
  <si>
    <t xml:space="preserve">مربی اجرای مقاوم سازی </t>
  </si>
  <si>
    <t>مدیر قوانین و مقررات عمومی پیمانها</t>
  </si>
  <si>
    <t>انجام امور پيمان ها در عمليات ساختماني</t>
  </si>
  <si>
    <t xml:space="preserve">تنظيم قراردادهاي متداول در ساخت و ساز شهري </t>
  </si>
  <si>
    <t>مدیر پیمان عمومی</t>
  </si>
  <si>
    <t>انجام آزمایشگاه کارگاهی بتن</t>
  </si>
  <si>
    <t>تست بتن کارگاهی</t>
  </si>
  <si>
    <t>کارور سیستم اطلاعات جغرافیایی GIS</t>
  </si>
  <si>
    <t>متصدی تعیین صورت وضعیت</t>
  </si>
  <si>
    <t>کارور سیستم اطلاعات جغرافیایی  GIS با نرم­افزار ARC GIS</t>
  </si>
  <si>
    <t>طراحی و اجرای شبکه های میکروژئودزی</t>
  </si>
  <si>
    <t>کارور گیرنده های GPS تک فرکانسه</t>
  </si>
  <si>
    <t>انجام محاسبات و تهیه نقشه با نرم افزار  نقشه برداری CGSURVEY</t>
  </si>
  <si>
    <t>ایجاد پایگاه داده و رقومی سازی نقشه‌های خطی (DIGITIZING)</t>
  </si>
  <si>
    <t>پردازش تصویر با نرم افزار ERDAS</t>
  </si>
  <si>
    <t>پردازش تصاویر رقومی با نرم افزار MATLAB</t>
  </si>
  <si>
    <t>پردازش داده‌های (GPS) با نرم افزار TRIMBLE GEO OFFICE (TGO)</t>
  </si>
  <si>
    <t>تعدیل و سرشکنی خطاهای  مشاهدات نقشه برداری</t>
  </si>
  <si>
    <t>تهیه نقشه با نرم افزار نقشه برداری SURFER</t>
  </si>
  <si>
    <t>سرشکنی با نرم افزار GEOLAB</t>
  </si>
  <si>
    <t>طراحی مسیر با نرم افزار SIVAN DESIGN CIVILCAD</t>
  </si>
  <si>
    <t>کار با نرم افزار سه بعدی طراحی مسیر  AUTO DESK CIVIL DESIGN 2D</t>
  </si>
  <si>
    <t>کار با نرم افزار سه بعدی طراحی مسیر AUTO DESK CIVIL DESIGN 3D</t>
  </si>
  <si>
    <t>کار با نرم افزار LAND DEVELOPMENT (پیشرفته)</t>
  </si>
  <si>
    <t>کار با نرم افزار LAND DEVELOPMENT (مقدماتی)</t>
  </si>
  <si>
    <t>نقشه بردار كارگاهي</t>
  </si>
  <si>
    <t>نقشه بردار مسیر</t>
  </si>
  <si>
    <t>کمک مباشر عملیات خاکی</t>
  </si>
  <si>
    <t>مباشر تونل سازی</t>
  </si>
  <si>
    <t xml:space="preserve">سرپرست اکیپ نقشه برداری </t>
  </si>
  <si>
    <t xml:space="preserve">کنترلر </t>
  </si>
  <si>
    <t>مباشر عملیات آسفالت</t>
  </si>
  <si>
    <t>کارور GPS</t>
  </si>
  <si>
    <t xml:space="preserve">کمک نقشه بردار </t>
  </si>
  <si>
    <t>نقشه بردار با دستگاه های الکترونیکی Total Station(نقشه بردار ماهر)</t>
  </si>
  <si>
    <t xml:space="preserve">نقشه بردار </t>
  </si>
  <si>
    <t xml:space="preserve">کمک کارور SDR MAP </t>
  </si>
  <si>
    <t>ترازیاب</t>
  </si>
  <si>
    <t>تکنسین نصب علائم افقی و عمودی</t>
  </si>
  <si>
    <t>مسئول تهیه و نصب ضربه گیر</t>
  </si>
  <si>
    <t>مكان يابي بهينه و صحيح اسكان اضطراري زلزله با سيستم اطلاعات جغرافيايي GIS</t>
  </si>
  <si>
    <t>مسئول اجرای سازه های فلزی</t>
  </si>
  <si>
    <t>مسئول متره و برآورد راهسازی</t>
  </si>
  <si>
    <t xml:space="preserve">متصدی متره و برآورد </t>
  </si>
  <si>
    <t>متره و برآورد احجام کار</t>
  </si>
  <si>
    <t>متره و براورد به کمک نرم افزار</t>
  </si>
  <si>
    <t xml:space="preserve">کمک متصدی متره و برآورد </t>
  </si>
  <si>
    <t xml:space="preserve">مدیر دفتر فنی </t>
  </si>
  <si>
    <t xml:space="preserve">مسئول گودبرداری و ایمن سازی خاکبرداری </t>
  </si>
  <si>
    <t>نقشه کشی سازه</t>
  </si>
  <si>
    <t>خواندن نقشه های اسکلت فلزی</t>
  </si>
  <si>
    <t>خواندن نقشه های سازه بتني</t>
  </si>
  <si>
    <t>نقشه کش کارگاهی سازه های فولادی</t>
  </si>
  <si>
    <t xml:space="preserve">مدیریت اجرایی کارهای ساختمانی </t>
  </si>
  <si>
    <t xml:space="preserve">کمک مدیریت اجرایی کارهای ساختمانی </t>
  </si>
  <si>
    <t>معمار عملیات بتنی</t>
  </si>
  <si>
    <t>كار ايمن و بهداشت حرفه اي در ساختمان</t>
  </si>
  <si>
    <t>مشاور خریدوفروش املاک</t>
  </si>
  <si>
    <t>انباردار مصالح</t>
  </si>
  <si>
    <t>مسئول و متصدی حفظ حریم راه ها</t>
  </si>
  <si>
    <t>بنای پل های  سنگی</t>
  </si>
  <si>
    <t xml:space="preserve">کارگر نگهداری بتن </t>
  </si>
  <si>
    <t>مسئول سند بلاست</t>
  </si>
  <si>
    <t>کارگر عمومی مقنی</t>
  </si>
  <si>
    <t xml:space="preserve">کمک مقّنی </t>
  </si>
  <si>
    <t>مقّنی</t>
  </si>
  <si>
    <t xml:space="preserve">لوله کش و نصاب وسایل بهداشتی </t>
  </si>
  <si>
    <t>کارگر عمومی لوله کش گاز خانگی و تجاری</t>
  </si>
  <si>
    <t>کمک بنای سفت کار درجه 2 *</t>
  </si>
  <si>
    <t>صنایع پوشاک</t>
  </si>
  <si>
    <t>طراح لباس زنانه</t>
  </si>
  <si>
    <t>طراح لباس ورزشي زنانه</t>
  </si>
  <si>
    <t>طراح لباس مردانه</t>
  </si>
  <si>
    <t xml:space="preserve">دوخت سرویس آشپزخانه </t>
  </si>
  <si>
    <t xml:space="preserve">نازک دوز زنانه </t>
  </si>
  <si>
    <t>دوزنده چادر و مقنعه</t>
  </si>
  <si>
    <t>خیاط پیراهن شومیز مردانه و زنانه</t>
  </si>
  <si>
    <t>خیاط لباس راحتی و پوشاک حمام زنانه</t>
  </si>
  <si>
    <t>مانتو دوز</t>
  </si>
  <si>
    <t>ضخیم دوز زنانه</t>
  </si>
  <si>
    <t>ضخیم دوز مردانه</t>
  </si>
  <si>
    <t>کاپشن دوز زنانه</t>
  </si>
  <si>
    <t>دوزنده لباس ورزشي زنانه</t>
  </si>
  <si>
    <t>دوزنده لباس شب و عروس</t>
  </si>
  <si>
    <t>دوزنده کیف پارچه ای</t>
  </si>
  <si>
    <t>دوزنده لباس بدون الگو</t>
  </si>
  <si>
    <t>الگوساز لباس به روش حجمی</t>
  </si>
  <si>
    <t>الگوساز و برشکار لباس نازک زنانه</t>
  </si>
  <si>
    <t>الگوساز و برشکار لباس ضخیم زنانه</t>
  </si>
  <si>
    <t>الگوساز و برشکار لباس ضخیم مردانه</t>
  </si>
  <si>
    <t>الگوساز و برشکار لباس شب و عروس</t>
  </si>
  <si>
    <t>پرده دوز</t>
  </si>
  <si>
    <t>دوزنده لباس مبل</t>
  </si>
  <si>
    <t>سری دوز حرفه ای</t>
  </si>
  <si>
    <t>خیاط لباس زیر زنانه</t>
  </si>
  <si>
    <t>سری دوزسرویس خواب</t>
  </si>
  <si>
    <t>راسته دوز</t>
  </si>
  <si>
    <t>شلوار دوز</t>
  </si>
  <si>
    <t>بچه گانه دوز</t>
  </si>
  <si>
    <t xml:space="preserve"> برش و دوخت بلوز و پیراهن زنانه</t>
  </si>
  <si>
    <t xml:space="preserve"> برش و دوخت شلوار زنانه</t>
  </si>
  <si>
    <t xml:space="preserve"> برش و دوخت دامن زنانه</t>
  </si>
  <si>
    <t xml:space="preserve"> برش و دوخت پیراهن مجلسی</t>
  </si>
  <si>
    <t xml:space="preserve"> برش و دوخت پیراهن عروس</t>
  </si>
  <si>
    <t>برش و دوخت کت زنانه</t>
  </si>
  <si>
    <t xml:space="preserve"> برش و دوخت پالتوی زنانه</t>
  </si>
  <si>
    <t xml:space="preserve"> برش و دوخت لباس زیر زنانه</t>
  </si>
  <si>
    <t xml:space="preserve"> برش و دوخت تریکو و کشی زنانه</t>
  </si>
  <si>
    <t xml:space="preserve"> برش و دوخت مانتوی زنانه</t>
  </si>
  <si>
    <t>انجام تعمیرات لباس زنانه</t>
  </si>
  <si>
    <t xml:space="preserve"> برش و دوخت پیراهن مردانه</t>
  </si>
  <si>
    <t xml:space="preserve"> برش و دوخت شلوار مردانه</t>
  </si>
  <si>
    <t>ا برش و دوخت کت مردانه</t>
  </si>
  <si>
    <t xml:space="preserve"> برش و دوخت پالتوی مردانه</t>
  </si>
  <si>
    <t xml:space="preserve"> برش و دوخت کاپشن مردانه</t>
  </si>
  <si>
    <t xml:space="preserve"> برش و دوخت جلیقه مردانه</t>
  </si>
  <si>
    <t xml:space="preserve"> برش و دوخت لباس زیر مردانه</t>
  </si>
  <si>
    <t xml:space="preserve"> برش و دوخت تریکو و کشی مردانه</t>
  </si>
  <si>
    <t>انجام تعمیرات لباس مردانه</t>
  </si>
  <si>
    <t xml:space="preserve"> برش و دوخت لباس نوزاد</t>
  </si>
  <si>
    <t xml:space="preserve"> برش و دوخت بلوز و دامن دخترانه</t>
  </si>
  <si>
    <t xml:space="preserve"> برش و دوخت شومیز دخترانه و پسرانه</t>
  </si>
  <si>
    <t xml:space="preserve"> برش و دوخت شلوار دخترانه و پسرانه</t>
  </si>
  <si>
    <t xml:space="preserve"> برش و دوخت پیراهن مجلسی دخترانه</t>
  </si>
  <si>
    <t xml:space="preserve"> برش و دوخت کت دخترانه و پسرانه</t>
  </si>
  <si>
    <t xml:space="preserve"> برش و دوخت پالتوی دخترانه و پسرانه</t>
  </si>
  <si>
    <t xml:space="preserve"> برش و دوخت لباس زیر دخترانه و پسرانه</t>
  </si>
  <si>
    <t xml:space="preserve"> برش و دوخت تریکو و کشی دخترانه و پسرانه</t>
  </si>
  <si>
    <t xml:space="preserve"> برش و دوخت لباس فرم دخترانه و پسرانه</t>
  </si>
  <si>
    <t>فرهنگ و هنر</t>
  </si>
  <si>
    <t>صنایع دستی (دوختهای سنتی)</t>
  </si>
  <si>
    <t>روبان دوزی</t>
  </si>
  <si>
    <t>مهره هاي تزييني و پولك و منجوق دوز</t>
  </si>
  <si>
    <t>سرمه دوز</t>
  </si>
  <si>
    <t>دوزنده لباس محلی بختیاری زنانه</t>
  </si>
  <si>
    <t>صنایع دستی(بافت)</t>
  </si>
  <si>
    <t xml:space="preserve">بافت زيورآلات با فرش وگلیم </t>
  </si>
  <si>
    <t>بافنده ترکیبی قالی و گلیم</t>
  </si>
  <si>
    <t>سوزن باف مقدماتي</t>
  </si>
  <si>
    <t>بافنده پوشاک دومیل</t>
  </si>
  <si>
    <t>بافنده گليم تابلويي(تاپستري)</t>
  </si>
  <si>
    <t>بافنده پوشاک سنتی با چهارمیل یا پنج میل</t>
  </si>
  <si>
    <t>چوقاباف بختیاری</t>
  </si>
  <si>
    <t>گبه باف</t>
  </si>
  <si>
    <t>گلیم باف حجمی</t>
  </si>
  <si>
    <t>گليم باف</t>
  </si>
  <si>
    <t>گلیم باف درجه 2 (کار و دانش)</t>
  </si>
  <si>
    <t>صنایع غذایی</t>
  </si>
  <si>
    <t>تهیه خانگی فرآورده های گوشتی (انواع برگر،سوسیس و کالباس )</t>
  </si>
  <si>
    <t>نانوایی نانهای حجیم و نیمه حجیم</t>
  </si>
  <si>
    <t>سازنده نقل و نبات و شکرپنیر</t>
  </si>
  <si>
    <t>صنایع نساجی</t>
  </si>
  <si>
    <t>بافنده پوشاك با دستگاه بافندگی خانگی</t>
  </si>
  <si>
    <t>صنايع دستي(چوب‘فلز‘سفال‘چاپ‘سنگ‘شيشه‘چرم)</t>
  </si>
  <si>
    <t>قلمزن فلز</t>
  </si>
  <si>
    <t>طلا و جواهرسازی</t>
  </si>
  <si>
    <t>گوهر شناس</t>
  </si>
  <si>
    <t>گوهرشناسی مروارید و سایر گوهرهای آلی</t>
  </si>
  <si>
    <t>ارزياب الماس</t>
  </si>
  <si>
    <t>ساخت زیورآلات و تزئینات با خمیر طلا و نقره</t>
  </si>
  <si>
    <t>بازیابی طلا از خاک</t>
  </si>
  <si>
    <t>بازیافت طلا از ضایعات الکترونیکی</t>
  </si>
  <si>
    <t>ساخت زیورآلات چنگوم</t>
  </si>
  <si>
    <t>پوشش گر الکتریکی (آبکار)فلزات قیمتی</t>
  </si>
  <si>
    <t>طلا ساز</t>
  </si>
  <si>
    <t>انجام عملیات فیزیکی روی فلزات قیمتی</t>
  </si>
  <si>
    <t>برشکاری و سوراخ کاری فلزات قیمتی</t>
  </si>
  <si>
    <t>فرم دهی فلزات قیمتی</t>
  </si>
  <si>
    <t>جوشکاری و مونتاژ فلزات قیمتی</t>
  </si>
  <si>
    <t>بساب کاری فلزات قیمتی</t>
  </si>
  <si>
    <t>ساخت قطعات یکپارچه از فلزات قیمتی</t>
  </si>
  <si>
    <t>تراشكار فلزات قيمتي با دستگاه CNC طلا</t>
  </si>
  <si>
    <t>تعمیرکار فلزات قیمتی و جواهرآلات</t>
  </si>
  <si>
    <t>جواهر ساز</t>
  </si>
  <si>
    <t>سازنده مدل های مومی طلا و جواهر</t>
  </si>
  <si>
    <t>مشبك كاري بر روي سنگهاي نيمه قيمتي</t>
  </si>
  <si>
    <t>مخراج کار،قلم زن و جواهر نشان بر روی فلزات قیمتی</t>
  </si>
  <si>
    <t>جواهرسازي سيمي</t>
  </si>
  <si>
    <t>جواهرسازي مهره اي</t>
  </si>
  <si>
    <t>فيروزه كوبي</t>
  </si>
  <si>
    <t>فروشنده طلا و نقره و جواهر</t>
  </si>
  <si>
    <t>ریخته گر فلزات قیمتی</t>
  </si>
  <si>
    <t>عیار سنج فلزات قیمتی</t>
  </si>
  <si>
    <t>فرش</t>
  </si>
  <si>
    <t>رفوگر قالي(پيشرفته)</t>
  </si>
  <si>
    <t>قالیباف ترکی (گره متقارن)</t>
  </si>
  <si>
    <t>قالیباف فارسی (گره نا متقارن)</t>
  </si>
  <si>
    <t>قالیباف هنری</t>
  </si>
  <si>
    <t>قالی باف حجمی</t>
  </si>
  <si>
    <t>قالی باف درجه 1 ( کار و دانش)</t>
  </si>
  <si>
    <t>قالی باف درجه 2( کار و دانش)</t>
  </si>
  <si>
    <t>قالی باف ترکمن</t>
  </si>
  <si>
    <t>قالی باف تابلویی ( کار و دانش )</t>
  </si>
  <si>
    <t>گبه باف( کار ودانش )</t>
  </si>
  <si>
    <t>فناوری اطلاعات</t>
  </si>
  <si>
    <t xml:space="preserve">  لينوكس (LPIC-1)</t>
  </si>
  <si>
    <t xml:space="preserve"> بازاريابي الكترونيكي</t>
  </si>
  <si>
    <t xml:space="preserve"> مباني فناوري اطلاعات (ویژه افراد خاص)</t>
  </si>
  <si>
    <t xml:space="preserve">After Effects 101: Yellow Belt </t>
  </si>
  <si>
    <t xml:space="preserve">Microsoft Access 2016  </t>
  </si>
  <si>
    <t xml:space="preserve">Microsoft Excel 2016    </t>
  </si>
  <si>
    <t>Microsoft Outlook 2016</t>
  </si>
  <si>
    <t>Microsoft publisher 2016</t>
  </si>
  <si>
    <t>Microsoft Visio 2016</t>
  </si>
  <si>
    <t xml:space="preserve">Microsoft Word 2016    </t>
  </si>
  <si>
    <t>استفاده از مهارت های شهروند الکترونیکی (E-Citizen) *</t>
  </si>
  <si>
    <t>استفاده از نرم افزار Comfar</t>
  </si>
  <si>
    <t>استفاده از نرم افزار SPSS درجه 1</t>
  </si>
  <si>
    <t>استفاده از نرم افزار کنترل پروژه MS-PROJECT درجه 1</t>
  </si>
  <si>
    <t>استفاده از نرم افزار کنترل پروژه MS-PROJECT درجه 2</t>
  </si>
  <si>
    <t>استفاده ازنرم افزار SPSS درجه 2</t>
  </si>
  <si>
    <t xml:space="preserve">اسمبل و ارتقاء دهنده کامپیوترهای شخصی </t>
  </si>
  <si>
    <t>انيميشن سازی فيلم و بازي هاي كامپيوتري با MAYA</t>
  </si>
  <si>
    <t>برنامه نویس ( C# (Web Application *</t>
  </si>
  <si>
    <t>برنامه نویس ( C# (Windows Application *</t>
  </si>
  <si>
    <t>برنامه نویس (DELPHI، VB) *</t>
  </si>
  <si>
    <t>برنامه نویس ASP.NET</t>
  </si>
  <si>
    <t>برنامه نویس Directx</t>
  </si>
  <si>
    <t>برنامه نویس PASCAL</t>
  </si>
  <si>
    <t>برنامه نویس VHDL</t>
  </si>
  <si>
    <t>برنامه نویس Web Application) VB.NET)</t>
  </si>
  <si>
    <t>برنامه نویس Windows Application) VB.NET)</t>
  </si>
  <si>
    <t>برنامه نویس WPF</t>
  </si>
  <si>
    <t>برنامه نویس زبان DELPHI</t>
  </si>
  <si>
    <t>برنامه نویس زبان HTML برای طراحی صفحات WEB p *</t>
  </si>
  <si>
    <t>برنامه نویس زبان JAVA</t>
  </si>
  <si>
    <t>برنامه نویس زبان VISUAL- C</t>
  </si>
  <si>
    <t>برنامه نویس زبان VISUAL-FOXPRO</t>
  </si>
  <si>
    <t>برنامه نویسVISUAL-BASIC   *</t>
  </si>
  <si>
    <t>برنامه نویسی c++</t>
  </si>
  <si>
    <t>برنامه نویسی python</t>
  </si>
  <si>
    <t xml:space="preserve">برنامه نویسی با Matlab </t>
  </si>
  <si>
    <t xml:space="preserve">برنامه نویسی بازی های رایانه ای </t>
  </si>
  <si>
    <t>برنامه نویسی بلاک چین</t>
  </si>
  <si>
    <t>برنامه نویسی پایتون (ویژه نابینایان)</t>
  </si>
  <si>
    <t>برنامه نویسی پردازش تصویر در Matlab</t>
  </si>
  <si>
    <t>برنامه نویسی زبان JavaScript</t>
  </si>
  <si>
    <t>برنامه نویسی سیستم فازی در Matlab</t>
  </si>
  <si>
    <t>برنامه نویسی شبکه های عصبی در Matlab</t>
  </si>
  <si>
    <t>برنامه نویسی ویژوال بیسیک مقدماتی *</t>
  </si>
  <si>
    <t>برنامه نويس AJAX</t>
  </si>
  <si>
    <t>برنامه نويس perl</t>
  </si>
  <si>
    <t>برنامه نويس Silver Light</t>
  </si>
  <si>
    <t>برنامه نويس ارشدجاوا</t>
  </si>
  <si>
    <t>برنامه نويس برنامه هاي كاربردي Android</t>
  </si>
  <si>
    <t xml:space="preserve">برنامه نويسي مقدماتي جاوا (Core Java / J2SE ) </t>
  </si>
  <si>
    <t>پروتکل TCP/IP</t>
  </si>
  <si>
    <t xml:space="preserve">پشتيبانی شبکه(Helpdesk) </t>
  </si>
  <si>
    <t>پیاده ساز بانک اطلاعاتی  با‍‍‍‍‍ SQL SERVER</t>
  </si>
  <si>
    <t>پياده سازي شبكه</t>
  </si>
  <si>
    <t>تحلیل ABAQUS</t>
  </si>
  <si>
    <t>تحلیل DEFORMS</t>
  </si>
  <si>
    <t xml:space="preserve">تحلیل داده با پایتون(با رویکرد علم داده) </t>
  </si>
  <si>
    <t>تحلیل سایت با Google Analytics</t>
  </si>
  <si>
    <t>تحلیلگر ANSYS</t>
  </si>
  <si>
    <t xml:space="preserve">تحليل امنيت شبكه </t>
  </si>
  <si>
    <t xml:space="preserve">تعمیرکار عمومی رایانه شخصی </t>
  </si>
  <si>
    <t>تعمیرکار لپ تاپ(Lap Top)</t>
  </si>
  <si>
    <t xml:space="preserve">تعمیرکار ماهر PC-Laptop </t>
  </si>
  <si>
    <t xml:space="preserve">تعمير تبلت‘فبلت و ساعت هوشمند </t>
  </si>
  <si>
    <t>تکنسین امنیت سیستمهای Linux</t>
  </si>
  <si>
    <t>تکنسین عمومی امنیت شبکه</t>
  </si>
  <si>
    <t>تکنسین عمومی شبکه های کامپیوتری</t>
  </si>
  <si>
    <t>تكنسين پشتيباني سيستم عاملMS</t>
  </si>
  <si>
    <t>توسعه دهنده سيستم هاي مديريت محتواي با WordPress</t>
  </si>
  <si>
    <t>توسعه دهنده صفحات وب با php و Mysql</t>
  </si>
  <si>
    <t xml:space="preserve">توسعه دهنده وب با PHP </t>
  </si>
  <si>
    <t>تولید کننده چند رسانه ای دو بعدی</t>
  </si>
  <si>
    <t>تولید کننده چند رسانه ای سه بعدی</t>
  </si>
  <si>
    <t>تولید کننده چندرسانه ای با Authorware  *</t>
  </si>
  <si>
    <t>تولید کننده محتوای الکترونیکی عمومی</t>
  </si>
  <si>
    <t>تولید کننده و توسعه دهنده پایگاه های اینترنتی</t>
  </si>
  <si>
    <t>تولید محتوای الکترونیکی با گوشی هوشمند</t>
  </si>
  <si>
    <t>تولیدویدئو محتوای الکترونیکی برای آموزش وارائه</t>
  </si>
  <si>
    <t>رایانه کار DIRECTOR  *</t>
  </si>
  <si>
    <t>رایانه کار MS-OUTLOOK</t>
  </si>
  <si>
    <t>رایانه کار تدوین فیلم و صدا با SSP  *</t>
  </si>
  <si>
    <t>رایانه کار(ORACLE(ORACLE OPERATOR</t>
  </si>
  <si>
    <t>رايانه كار ICDL درجه 2 (ويژه نابينايان)</t>
  </si>
  <si>
    <t>رايانه كار ICDLدرجه 1 (ويژه نابينايان)</t>
  </si>
  <si>
    <t>ساخت انیمیشن با نرم افزار Swish Max</t>
  </si>
  <si>
    <t>سخت افزار روبوتیک</t>
  </si>
  <si>
    <t>طراح انيميشن ساز با AFTER EFFECTS</t>
  </si>
  <si>
    <t>طراح مقدماتی صفحات WEB</t>
  </si>
  <si>
    <t>طراح و پیاده ساز انیمیشن های   سه بعدی با 3ds Max</t>
  </si>
  <si>
    <t>طراح و تحلیگر عمومی سیستمها</t>
  </si>
  <si>
    <t>طراح و توسعه دهنده سيستم هاي مديريت محتواي باJOOMLA</t>
  </si>
  <si>
    <t>طراح و سازنده فيلم و بازي با CINEMA 4D</t>
  </si>
  <si>
    <t xml:space="preserve">طراح وب (CIW)  </t>
  </si>
  <si>
    <t>طراحی و توسعه پايگاه داده با MYSQL-XAMPP</t>
  </si>
  <si>
    <t>طراحي امنيت شبكــه</t>
  </si>
  <si>
    <t xml:space="preserve">طراحي و پياده سازي چندرسانه اي با MMB </t>
  </si>
  <si>
    <t>کار با +Network plus</t>
  </si>
  <si>
    <t>کار با نرم افزار BusinessCards MX</t>
  </si>
  <si>
    <t>کاربر  ICDL</t>
  </si>
  <si>
    <t>کاربر اتوماسیون اداری</t>
  </si>
  <si>
    <t>کاربر بانک اطلاعاتی SQL Server، Access  *</t>
  </si>
  <si>
    <t>کاربر رایانه *</t>
  </si>
  <si>
    <t xml:space="preserve">کاربر گرافیک رایانه ای با  Adobe Illustrator </t>
  </si>
  <si>
    <t>کاربر گرافیک رایانه ای با Corel Draw</t>
  </si>
  <si>
    <t>کاربر گرافیک رایانه ای با InDesign</t>
  </si>
  <si>
    <t>کاربر گرافیک رایانه ای با PhotoShop</t>
  </si>
  <si>
    <t>کاربر گرافیکی محتوای آموزشی</t>
  </si>
  <si>
    <t>کاربرد رایانه و اینترنت در محیط کار</t>
  </si>
  <si>
    <t>کاربری سرویس های گوگل در محيط کار</t>
  </si>
  <si>
    <t xml:space="preserve">کاربری نرم افزار Snagit </t>
  </si>
  <si>
    <t>کارور  After Effects</t>
  </si>
  <si>
    <t>کارور ACCESS</t>
  </si>
  <si>
    <t>کارور ADOBE ANIMATE</t>
  </si>
  <si>
    <t>کارور AUTO CAD</t>
  </si>
  <si>
    <t>کارور Iclone Pro</t>
  </si>
  <si>
    <t>کارور Illustrator</t>
  </si>
  <si>
    <t>کارور Inkscape</t>
  </si>
  <si>
    <t>کارور Photoshop</t>
  </si>
  <si>
    <t>کارور PREMIERE</t>
  </si>
  <si>
    <t>کارور PROTEL</t>
  </si>
  <si>
    <t>کارور پیشرفته اینترنت</t>
  </si>
  <si>
    <t>کارور شبکه اينترنت</t>
  </si>
  <si>
    <t>کارور نرم افزار حقوق و دستمزد</t>
  </si>
  <si>
    <t>کاروری Dreamweaver *</t>
  </si>
  <si>
    <t>کاروری ECDL CAD</t>
  </si>
  <si>
    <t>کاروری FLASH</t>
  </si>
  <si>
    <t>کاروری FREEHAND</t>
  </si>
  <si>
    <t>کاروری UNIX</t>
  </si>
  <si>
    <t>کاروری Word</t>
  </si>
  <si>
    <t>کاروریCaptivate</t>
  </si>
  <si>
    <t>کاروریEXCEL</t>
  </si>
  <si>
    <t>کنترل والدین بر کودکان در ویندوز (Parental Control )</t>
  </si>
  <si>
    <t xml:space="preserve">كاربر iOS </t>
  </si>
  <si>
    <t xml:space="preserve">كاربر poser </t>
  </si>
  <si>
    <t>كاربر Tablet</t>
  </si>
  <si>
    <t xml:space="preserve">كاربر پست الكترونيك (Email) - ويژه افراد خاص </t>
  </si>
  <si>
    <t xml:space="preserve">كاربر ويندوز 7 - ويژه افراد خاص </t>
  </si>
  <si>
    <t xml:space="preserve">كاربراينترنت‐ويژه افراد خاص </t>
  </si>
  <si>
    <t>كاربری Android (تلفن ها و ساير دستگاههاي هوشمند)</t>
  </si>
  <si>
    <t>كاربری Macintosh</t>
  </si>
  <si>
    <t>كاربری Portal</t>
  </si>
  <si>
    <t xml:space="preserve">كارور Word  (ويژه افراد خاص با نيازهاي ويژه) </t>
  </si>
  <si>
    <t>ماکرونویسی در اکسل (VBA)</t>
  </si>
  <si>
    <t>ماكرونويسی در اكسس (VBA)</t>
  </si>
  <si>
    <t>مبانی روبوتیک</t>
  </si>
  <si>
    <t>محتوا ساز آموزش الکترونیکی</t>
  </si>
  <si>
    <t>مدیر BI  در فناوری اطلاعات (هوش تجاری)</t>
  </si>
  <si>
    <t>مدیر CAFE NET</t>
  </si>
  <si>
    <t xml:space="preserve">مدیر GAME NET(بازی های شبکه ای) </t>
  </si>
  <si>
    <t>مدیر SQL SERVER</t>
  </si>
  <si>
    <t>مدیر سرویس دهنده های مایکروسافت</t>
  </si>
  <si>
    <t>مدیریت آموزش الکترونیکی</t>
  </si>
  <si>
    <t>مدیریت فروشگاه اینترنتی</t>
  </si>
  <si>
    <t>مدير FEDORA</t>
  </si>
  <si>
    <t>مدير UBUNTU</t>
  </si>
  <si>
    <t>مديریت DEBIAN</t>
  </si>
  <si>
    <t>مديریت RED HAT</t>
  </si>
  <si>
    <t>مديریت وبلاگ</t>
  </si>
  <si>
    <t>مربی آموزش الکترونیکی</t>
  </si>
  <si>
    <t>مستند سازي امنيت شبكــه و اطلاعات</t>
  </si>
  <si>
    <t xml:space="preserve">مونتاژ رايانه </t>
  </si>
  <si>
    <t>مهارت عمومی برنامه نویسی *</t>
  </si>
  <si>
    <t>مهارت هاي حرفه اي و اداري كار با رايانه</t>
  </si>
  <si>
    <t xml:space="preserve">مهارت هاي زندگي آنلاين </t>
  </si>
  <si>
    <t>مهندس ORACLE DBA برای LINUX</t>
  </si>
  <si>
    <t>مهندس ORACLE DBA برای SOLARIS</t>
  </si>
  <si>
    <t>مهندس PORTAL  در ORACLE</t>
  </si>
  <si>
    <t>مهندس توسعه دهنده ADO.NET با SQL Server</t>
  </si>
  <si>
    <t>مهندس طراح تجارت الکترونیک</t>
  </si>
  <si>
    <t>مهندس کامپیوتر در امنیت کسب و کار الکترونیکی</t>
  </si>
  <si>
    <t>میکروکنترلرها در روبوتیک</t>
  </si>
  <si>
    <t>نصاب و پيكر بندي سرور 2008</t>
  </si>
  <si>
    <t>نصب و پیکربندی PHP,MYSQL,APACHE</t>
  </si>
  <si>
    <t xml:space="preserve">نصب و تنظیم سیستم عامل شبکه لینوکس </t>
  </si>
  <si>
    <t>نصب و تنظيم سيستم عامل لينوكس</t>
  </si>
  <si>
    <t>نصب و تنظيم سيستم عامل ويندوز</t>
  </si>
  <si>
    <t>ویرایش حرفه اي ویدئو با Ulead Video Studio</t>
  </si>
  <si>
    <t>هوشمند سازی داده های کسب و کار با POWER BI</t>
  </si>
  <si>
    <t>فناوري نرم و فرهنگي</t>
  </si>
  <si>
    <t>بکارگیری مهارتهای زندگی</t>
  </si>
  <si>
    <t>گردشگری</t>
  </si>
  <si>
    <t>راهنمای عمومی گردشگری (کار و دانش)</t>
  </si>
  <si>
    <t>راهنماي زبان تخصصی گردشگري</t>
  </si>
  <si>
    <t>311930030020001</t>
  </si>
  <si>
    <t>311930030030001</t>
  </si>
  <si>
    <t>311930030120001</t>
  </si>
  <si>
    <t>522320030010001</t>
  </si>
  <si>
    <t>742120030040001</t>
  </si>
  <si>
    <t>742120030140011</t>
  </si>
  <si>
    <t>742120030180001</t>
  </si>
  <si>
    <t>742120030190002</t>
  </si>
  <si>
    <t>742120030190011</t>
  </si>
  <si>
    <t>742120030230001</t>
  </si>
  <si>
    <t>121140450010001</t>
  </si>
  <si>
    <t>121140450010011</t>
  </si>
  <si>
    <t>122140450010002</t>
  </si>
  <si>
    <t>241140450030001</t>
  </si>
  <si>
    <t>241140450040001</t>
  </si>
  <si>
    <t>241140450050002</t>
  </si>
  <si>
    <t>241140450050012</t>
  </si>
  <si>
    <t>241140450060001</t>
  </si>
  <si>
    <t>241140450080001</t>
  </si>
  <si>
    <t>241140450090001</t>
  </si>
  <si>
    <t>241340450010001</t>
  </si>
  <si>
    <t>242340450010001</t>
  </si>
  <si>
    <t>242440450010001</t>
  </si>
  <si>
    <t>243140450010031</t>
  </si>
  <si>
    <t>243340450010012</t>
  </si>
  <si>
    <t>263140450010041</t>
  </si>
  <si>
    <t>331130450010001</t>
  </si>
  <si>
    <t>331130450020001</t>
  </si>
  <si>
    <t>331130450020031</t>
  </si>
  <si>
    <t>331130450020041</t>
  </si>
  <si>
    <t>331130450020051</t>
  </si>
  <si>
    <t>331130450020061</t>
  </si>
  <si>
    <t>331140450020042</t>
  </si>
  <si>
    <t>331330450000011</t>
  </si>
  <si>
    <t>332230450010002</t>
  </si>
  <si>
    <t>332230450010011</t>
  </si>
  <si>
    <t>332230450040001</t>
  </si>
  <si>
    <t>332230450070001</t>
  </si>
  <si>
    <t>332230450070011</t>
  </si>
  <si>
    <t>332230450090002</t>
  </si>
  <si>
    <t>332230450090011</t>
  </si>
  <si>
    <t>332230450110001</t>
  </si>
  <si>
    <t>332430450020001</t>
  </si>
  <si>
    <t>333130450020001</t>
  </si>
  <si>
    <t>333130450030001</t>
  </si>
  <si>
    <t>335230450010001</t>
  </si>
  <si>
    <t>335430450000011</t>
  </si>
  <si>
    <t>421120450030001</t>
  </si>
  <si>
    <t>431120450010011</t>
  </si>
  <si>
    <t>431120450010061</t>
  </si>
  <si>
    <t>431120450010071</t>
  </si>
  <si>
    <t>431120450010091</t>
  </si>
  <si>
    <t>431120450010171</t>
  </si>
  <si>
    <t>431120450020001</t>
  </si>
  <si>
    <t>431120450020011</t>
  </si>
  <si>
    <t>431120450040001</t>
  </si>
  <si>
    <t>431120450050002</t>
  </si>
  <si>
    <t>431120450070001</t>
  </si>
  <si>
    <t>431120450080001</t>
  </si>
  <si>
    <t>431120450090001</t>
  </si>
  <si>
    <t>431220450050011</t>
  </si>
  <si>
    <t>431320450010002</t>
  </si>
  <si>
    <t>432120450010001</t>
  </si>
  <si>
    <t>522320450010001</t>
  </si>
  <si>
    <t>524920450010031</t>
  </si>
  <si>
    <t>524920450010041</t>
  </si>
  <si>
    <t>524920450010051</t>
  </si>
  <si>
    <t>524920450010061</t>
  </si>
  <si>
    <t>524920450010071</t>
  </si>
  <si>
    <t>524920450010081</t>
  </si>
  <si>
    <t>524920450010091</t>
  </si>
  <si>
    <t>524920450010101</t>
  </si>
  <si>
    <t>524920450010111</t>
  </si>
  <si>
    <t>524920450010121</t>
  </si>
  <si>
    <t>524920450010131</t>
  </si>
  <si>
    <t>1-10/15/2/5</t>
  </si>
  <si>
    <t>215140050010001</t>
  </si>
  <si>
    <t>215140050020061</t>
  </si>
  <si>
    <t>215140050030001</t>
  </si>
  <si>
    <t>311330050000021</t>
  </si>
  <si>
    <t>311330050000031</t>
  </si>
  <si>
    <t>311330050000071</t>
  </si>
  <si>
    <t>311330050040001</t>
  </si>
  <si>
    <t>311330050040011</t>
  </si>
  <si>
    <t>311330050040021</t>
  </si>
  <si>
    <t>311330050050001</t>
  </si>
  <si>
    <t>311330050050011</t>
  </si>
  <si>
    <t>311330050060032</t>
  </si>
  <si>
    <t>325730050000011</t>
  </si>
  <si>
    <t>522320050010001</t>
  </si>
  <si>
    <t>522320050020001</t>
  </si>
  <si>
    <t>741120050010001</t>
  </si>
  <si>
    <t>741220050010011</t>
  </si>
  <si>
    <t>741120050010091</t>
  </si>
  <si>
    <t>741120050010061</t>
  </si>
  <si>
    <t>741120050020001</t>
  </si>
  <si>
    <t>741120050030022</t>
  </si>
  <si>
    <t>741120050060001</t>
  </si>
  <si>
    <t>741120050070001</t>
  </si>
  <si>
    <t>741220050000061</t>
  </si>
  <si>
    <t>741220050000071</t>
  </si>
  <si>
    <t>741220050010001</t>
  </si>
  <si>
    <t>741220050010041</t>
  </si>
  <si>
    <t>741220050030001</t>
  </si>
  <si>
    <t>741220050070001</t>
  </si>
  <si>
    <t>741220050130001</t>
  </si>
  <si>
    <t>741220050130011</t>
  </si>
  <si>
    <t>741220050130021</t>
  </si>
  <si>
    <t>741220050130031</t>
  </si>
  <si>
    <t>741220050130041</t>
  </si>
  <si>
    <t>741220050140002</t>
  </si>
  <si>
    <t>741220050150001</t>
  </si>
  <si>
    <t>741220050170001</t>
  </si>
  <si>
    <t>741220050210001</t>
  </si>
  <si>
    <t>741220050220001</t>
  </si>
  <si>
    <t>741220050230001</t>
  </si>
  <si>
    <t>741220050240001</t>
  </si>
  <si>
    <t>741220050250001</t>
  </si>
  <si>
    <t>323030470010001</t>
  </si>
  <si>
    <t>325530470010001</t>
  </si>
  <si>
    <t>325530470010011</t>
  </si>
  <si>
    <t>325530470010021</t>
  </si>
  <si>
    <t>325530470010031</t>
  </si>
  <si>
    <t>325530470010041</t>
  </si>
  <si>
    <t>325530470010051</t>
  </si>
  <si>
    <t>325530470010061</t>
  </si>
  <si>
    <t>325530470010071</t>
  </si>
  <si>
    <t>325530470010081</t>
  </si>
  <si>
    <t>325530470010091</t>
  </si>
  <si>
    <t>325530470010101</t>
  </si>
  <si>
    <t>325730470010001</t>
  </si>
  <si>
    <t>325730470020001</t>
  </si>
  <si>
    <t>325730470030001</t>
  </si>
  <si>
    <t>325730470050001</t>
  </si>
  <si>
    <t>325730470050011</t>
  </si>
  <si>
    <t>325730470050021</t>
  </si>
  <si>
    <t>325730470060001</t>
  </si>
  <si>
    <t>325730470060301</t>
  </si>
  <si>
    <t>325730470060311</t>
  </si>
  <si>
    <t>325730470060321</t>
  </si>
  <si>
    <t>325730470060331</t>
  </si>
  <si>
    <t>325730470060341</t>
  </si>
  <si>
    <t>325730470060351</t>
  </si>
  <si>
    <t>325730470060361</t>
  </si>
  <si>
    <t>325730470060371</t>
  </si>
  <si>
    <t>325730470060381</t>
  </si>
  <si>
    <t>325730470060391</t>
  </si>
  <si>
    <t>325730470070001</t>
  </si>
  <si>
    <t>325730470070011</t>
  </si>
  <si>
    <t>325730470070021</t>
  </si>
  <si>
    <t>325730470070031</t>
  </si>
  <si>
    <t>325730470080021</t>
  </si>
  <si>
    <t>342330470010031</t>
  </si>
  <si>
    <t>532220470010001</t>
  </si>
  <si>
    <t>532220470020001</t>
  </si>
  <si>
    <t>541120470010002</t>
  </si>
  <si>
    <t>541120470020001</t>
  </si>
  <si>
    <t>541120470020011</t>
  </si>
  <si>
    <t>541120470040001</t>
  </si>
  <si>
    <t>541120470040011</t>
  </si>
  <si>
    <t>541120470050001</t>
  </si>
  <si>
    <t>541120470060001</t>
  </si>
  <si>
    <t>541120470070001</t>
  </si>
  <si>
    <t>541120470080001</t>
  </si>
  <si>
    <t>541120470080011</t>
  </si>
  <si>
    <t>541120470080021</t>
  </si>
  <si>
    <t>541120470080031</t>
  </si>
  <si>
    <t>541120470080041</t>
  </si>
  <si>
    <t>541120470080051</t>
  </si>
  <si>
    <t>541120740080061</t>
  </si>
  <si>
    <t>541120740080071</t>
  </si>
  <si>
    <t>541120740080081</t>
  </si>
  <si>
    <t>541120740090051</t>
  </si>
  <si>
    <t>132440130010001</t>
  </si>
  <si>
    <t>216440130000021</t>
  </si>
  <si>
    <t>311230130010001</t>
  </si>
  <si>
    <t>311530130010001</t>
  </si>
  <si>
    <t>541220130000031</t>
  </si>
  <si>
    <t>541220130000041</t>
  </si>
  <si>
    <t>832120130000011</t>
  </si>
  <si>
    <t>832220130000061</t>
  </si>
  <si>
    <t>832220130000071</t>
  </si>
  <si>
    <t>832220130000091</t>
  </si>
  <si>
    <t>832220130000101</t>
  </si>
  <si>
    <t>832220130000111</t>
  </si>
  <si>
    <t>832220130010001</t>
  </si>
  <si>
    <t>832220130010011</t>
  </si>
  <si>
    <t>832220130040001</t>
  </si>
  <si>
    <t>832220130050001</t>
  </si>
  <si>
    <t>832220130060001</t>
  </si>
  <si>
    <t>832220130070001</t>
  </si>
  <si>
    <t>833120130030011</t>
  </si>
  <si>
    <t>833120130040001</t>
  </si>
  <si>
    <t>833120130050002</t>
  </si>
  <si>
    <t>833120130050011</t>
  </si>
  <si>
    <t>833120130060002</t>
  </si>
  <si>
    <t>833220130100001</t>
  </si>
  <si>
    <t>833220130110001</t>
  </si>
  <si>
    <t>833220130150001</t>
  </si>
  <si>
    <t>833220130150011</t>
  </si>
  <si>
    <t>833220130170011</t>
  </si>
  <si>
    <t>833220130180001</t>
  </si>
  <si>
    <t>833220130190002</t>
  </si>
  <si>
    <t>833220130210001</t>
  </si>
  <si>
    <t>134530490020001</t>
  </si>
  <si>
    <t>235140490010012</t>
  </si>
  <si>
    <t>235140490010021</t>
  </si>
  <si>
    <t>235140490020001</t>
  </si>
  <si>
    <t>235140490020011</t>
  </si>
  <si>
    <t>235140490020021</t>
  </si>
  <si>
    <t>242340490010001</t>
  </si>
  <si>
    <t>242340490010012</t>
  </si>
  <si>
    <t>242340490010022</t>
  </si>
  <si>
    <t>242340490010041</t>
  </si>
  <si>
    <t>263540490020011</t>
  </si>
  <si>
    <t>263540490020021</t>
  </si>
  <si>
    <t>263540490020031</t>
  </si>
  <si>
    <t>341130490010001</t>
  </si>
  <si>
    <t>341130490010011</t>
  </si>
  <si>
    <t>341130490010021</t>
  </si>
  <si>
    <t>341130490010031</t>
  </si>
  <si>
    <t>341130490020001</t>
  </si>
  <si>
    <t>341230490000011</t>
  </si>
  <si>
    <t>532220490010001</t>
  </si>
  <si>
    <t>99/95/1/3-7</t>
  </si>
  <si>
    <t>512020670040001</t>
  </si>
  <si>
    <t>512020670050001</t>
  </si>
  <si>
    <t>512020670050011</t>
  </si>
  <si>
    <t>512020670050021</t>
  </si>
  <si>
    <t>512020670050061</t>
  </si>
  <si>
    <t>512020670050081</t>
  </si>
  <si>
    <t>512020670050111</t>
  </si>
  <si>
    <t>512020670050121</t>
  </si>
  <si>
    <t>512020670050131</t>
  </si>
  <si>
    <t>512020670050141</t>
  </si>
  <si>
    <t>512020670050161</t>
  </si>
  <si>
    <t>512020670050181</t>
  </si>
  <si>
    <t>512020670060001</t>
  </si>
  <si>
    <t>512020670060041</t>
  </si>
  <si>
    <t>512020670060141</t>
  </si>
  <si>
    <t>512020670090001</t>
  </si>
  <si>
    <t>512020670090012</t>
  </si>
  <si>
    <t>512020670170001</t>
  </si>
  <si>
    <t>512020670470001</t>
  </si>
  <si>
    <t>513220670450002</t>
  </si>
  <si>
    <t>513220670450021</t>
  </si>
  <si>
    <t>751120670370001</t>
  </si>
  <si>
    <t>751220670000011</t>
  </si>
  <si>
    <t>751220670220001</t>
  </si>
  <si>
    <t>751220670230001</t>
  </si>
  <si>
    <t>751220670240001</t>
  </si>
  <si>
    <t>751220670300001</t>
  </si>
  <si>
    <t>751220670310001</t>
  </si>
  <si>
    <t>751220670310021</t>
  </si>
  <si>
    <t>751220670310121</t>
  </si>
  <si>
    <t>751220670310181</t>
  </si>
  <si>
    <t>751220670310191</t>
  </si>
  <si>
    <t>751220670310201</t>
  </si>
  <si>
    <t>751220670310212</t>
  </si>
  <si>
    <t>751220670310271</t>
  </si>
  <si>
    <t>751220670330001</t>
  </si>
  <si>
    <t>751220670340001</t>
  </si>
  <si>
    <t>751220670350001</t>
  </si>
  <si>
    <t>2/ 1/ 36/ 76- 7</t>
  </si>
  <si>
    <t>751220670360001</t>
  </si>
  <si>
    <t>-</t>
  </si>
  <si>
    <t>214240290000041</t>
  </si>
  <si>
    <t>214240290000051</t>
  </si>
  <si>
    <t>214240290030002</t>
  </si>
  <si>
    <t>214240290030011</t>
  </si>
  <si>
    <t>214240290030031</t>
  </si>
  <si>
    <t>214240290030041</t>
  </si>
  <si>
    <t>214240290030061</t>
  </si>
  <si>
    <t>214240290040001</t>
  </si>
  <si>
    <t>214240290120001</t>
  </si>
  <si>
    <t>214240290130021</t>
  </si>
  <si>
    <t>216140290210001</t>
  </si>
  <si>
    <t>226340290000011</t>
  </si>
  <si>
    <t>232040290020001</t>
  </si>
  <si>
    <t>261940290000011</t>
  </si>
  <si>
    <t>261940290000021</t>
  </si>
  <si>
    <t>261940290000031</t>
  </si>
  <si>
    <t>261940290020001</t>
  </si>
  <si>
    <t>311130290020012</t>
  </si>
  <si>
    <t>311130290020022</t>
  </si>
  <si>
    <t>311230290000021</t>
  </si>
  <si>
    <t>311230290000031</t>
  </si>
  <si>
    <t>311230290000041</t>
  </si>
  <si>
    <t>311230290000061</t>
  </si>
  <si>
    <t>311230290000071</t>
  </si>
  <si>
    <t>311230290000081</t>
  </si>
  <si>
    <t>311230290000091</t>
  </si>
  <si>
    <t>311230290000101</t>
  </si>
  <si>
    <t>311230290000111</t>
  </si>
  <si>
    <t>311230290000121</t>
  </si>
  <si>
    <t>311230290000131</t>
  </si>
  <si>
    <t>311230290000141</t>
  </si>
  <si>
    <t>311230290000151</t>
  </si>
  <si>
    <t>311230290000161</t>
  </si>
  <si>
    <t>311230290000171</t>
  </si>
  <si>
    <t>311230290000181</t>
  </si>
  <si>
    <t>311230290000191</t>
  </si>
  <si>
    <t>311230290000201</t>
  </si>
  <si>
    <t>311230290000211</t>
  </si>
  <si>
    <t>311230290000221</t>
  </si>
  <si>
    <t>311230290130001</t>
  </si>
  <si>
    <t>311230290160001</t>
  </si>
  <si>
    <t>311230290170001</t>
  </si>
  <si>
    <t>311230290180001</t>
  </si>
  <si>
    <t>311230290190001</t>
  </si>
  <si>
    <t>311230290230001</t>
  </si>
  <si>
    <t>311230290240001</t>
  </si>
  <si>
    <t>311230290250001</t>
  </si>
  <si>
    <t>311230290260001</t>
  </si>
  <si>
    <t>311230290270001</t>
  </si>
  <si>
    <t>311230290280001</t>
  </si>
  <si>
    <t>311230290290001</t>
  </si>
  <si>
    <t>311230290350001</t>
  </si>
  <si>
    <t>311230290380011</t>
  </si>
  <si>
    <t>311230290420001</t>
  </si>
  <si>
    <t>311230290430001</t>
  </si>
  <si>
    <t>311230290450001</t>
  </si>
  <si>
    <t>311230290450011</t>
  </si>
  <si>
    <t>311230290450021</t>
  </si>
  <si>
    <t>311230290460001</t>
  </si>
  <si>
    <t>311230290470001</t>
  </si>
  <si>
    <t>311230290510001</t>
  </si>
  <si>
    <t>311830290010001</t>
  </si>
  <si>
    <t>311830290010011</t>
  </si>
  <si>
    <t>311830290010021</t>
  </si>
  <si>
    <t>311830290030001</t>
  </si>
  <si>
    <t>312330290010001</t>
  </si>
  <si>
    <t>312330290020001</t>
  </si>
  <si>
    <t>312330290040001</t>
  </si>
  <si>
    <t>325730290000021</t>
  </si>
  <si>
    <t>333430290020001</t>
  </si>
  <si>
    <t>432120290020001</t>
  </si>
  <si>
    <t>432320290030001</t>
  </si>
  <si>
    <t>711120290010001</t>
  </si>
  <si>
    <t>711120290020001</t>
  </si>
  <si>
    <t>711120290050001</t>
  </si>
  <si>
    <t>711120290060001</t>
  </si>
  <si>
    <t>711120290070001</t>
  </si>
  <si>
    <t>711120290080001</t>
  </si>
  <si>
    <t>712620290030001</t>
  </si>
  <si>
    <t>712620290050001</t>
  </si>
  <si>
    <t>1/ 4/ 2/ 23/ 51- 9</t>
  </si>
  <si>
    <t>216340510010001</t>
  </si>
  <si>
    <t>216340510020001</t>
  </si>
  <si>
    <t>216340510050001</t>
  </si>
  <si>
    <t>753120510000021</t>
  </si>
  <si>
    <t>753120510010001</t>
  </si>
  <si>
    <t>753120510020001</t>
  </si>
  <si>
    <t>753120510030002</t>
  </si>
  <si>
    <t>753120510040002</t>
  </si>
  <si>
    <t>753120510050002</t>
  </si>
  <si>
    <t>753120510200001</t>
  </si>
  <si>
    <t>753120510210002</t>
  </si>
  <si>
    <t>753120510220001</t>
  </si>
  <si>
    <t>753120510240001</t>
  </si>
  <si>
    <t>753120510300002</t>
  </si>
  <si>
    <t>753120510310002</t>
  </si>
  <si>
    <t>753120510330001</t>
  </si>
  <si>
    <t>753220510020002</t>
  </si>
  <si>
    <t>753220510030002</t>
  </si>
  <si>
    <t>753220510040001</t>
  </si>
  <si>
    <t>753220510050002</t>
  </si>
  <si>
    <t>753220510070001</t>
  </si>
  <si>
    <t>753420510010001</t>
  </si>
  <si>
    <t>753420510020001</t>
  </si>
  <si>
    <t>815320510120001</t>
  </si>
  <si>
    <t>753420510030002</t>
  </si>
  <si>
    <t>7-91/34/1/3</t>
  </si>
  <si>
    <t>7-91/43/1/3</t>
  </si>
  <si>
    <t>731820750000031</t>
  </si>
  <si>
    <t>731820750100001</t>
  </si>
  <si>
    <t>731820750270001</t>
  </si>
  <si>
    <t>731820750280001</t>
  </si>
  <si>
    <t>731820750330001</t>
  </si>
  <si>
    <t>731820750530001</t>
  </si>
  <si>
    <t>731820750540001</t>
  </si>
  <si>
    <t>731820750560001</t>
  </si>
  <si>
    <t>731820750570001</t>
  </si>
  <si>
    <t>7-54/54/2/3</t>
  </si>
  <si>
    <t>311130790010001</t>
  </si>
  <si>
    <t>311130790010011</t>
  </si>
  <si>
    <t>311130790020001</t>
  </si>
  <si>
    <t>731320790000011</t>
  </si>
  <si>
    <t>731320790000021</t>
  </si>
  <si>
    <t>731320790000031</t>
  </si>
  <si>
    <t>731320790000041</t>
  </si>
  <si>
    <t>731320790010001</t>
  </si>
  <si>
    <t>731320790030001</t>
  </si>
  <si>
    <t>731320790030031</t>
  </si>
  <si>
    <t>731320790030041</t>
  </si>
  <si>
    <t>731320790030051</t>
  </si>
  <si>
    <t>731320790030061</t>
  </si>
  <si>
    <t>731320790030071</t>
  </si>
  <si>
    <t>731320790030091</t>
  </si>
  <si>
    <t>731320790060001</t>
  </si>
  <si>
    <t>731320790070001</t>
  </si>
  <si>
    <t>731320790090002</t>
  </si>
  <si>
    <t>731320790100002</t>
  </si>
  <si>
    <t>731320790160001</t>
  </si>
  <si>
    <t>731320790210001</t>
  </si>
  <si>
    <t>731320790260001</t>
  </si>
  <si>
    <t>731320790270001</t>
  </si>
  <si>
    <t>731320790310001</t>
  </si>
  <si>
    <t>731320790320001</t>
  </si>
  <si>
    <t>731320790380001</t>
  </si>
  <si>
    <t>731820890070001</t>
  </si>
  <si>
    <t>731820890130002</t>
  </si>
  <si>
    <t>731820890140002</t>
  </si>
  <si>
    <t>731820890170002</t>
  </si>
  <si>
    <t>731820890180002</t>
  </si>
  <si>
    <t>7-54/57/1/   3</t>
  </si>
  <si>
    <t>3/ 2/ 57/ 54- 7</t>
  </si>
  <si>
    <t>731820890210001</t>
  </si>
  <si>
    <t>7-54/56/1/ 2</t>
  </si>
  <si>
    <t>7-54/96/1/1</t>
  </si>
  <si>
    <t>251240531420011</t>
  </si>
  <si>
    <t>122130530050011</t>
  </si>
  <si>
    <t>351130531030051</t>
  </si>
  <si>
    <t>216620530850011</t>
  </si>
  <si>
    <t>252130531040041</t>
  </si>
  <si>
    <t>351130531040021</t>
  </si>
  <si>
    <t>351130531240021</t>
  </si>
  <si>
    <t>351130531040081</t>
  </si>
  <si>
    <t>351130531040051</t>
  </si>
  <si>
    <t>351130531040011</t>
  </si>
  <si>
    <t>732120530130011</t>
  </si>
  <si>
    <t>251940531830021</t>
  </si>
  <si>
    <t>251140530730011</t>
  </si>
  <si>
    <t>251140530790011</t>
  </si>
  <si>
    <t>251140530780011</t>
  </si>
  <si>
    <t>251140530740011</t>
  </si>
  <si>
    <t>351230530020001</t>
  </si>
  <si>
    <t>216630530040011</t>
  </si>
  <si>
    <t>251340530180001</t>
  </si>
  <si>
    <t>251340530170001</t>
  </si>
  <si>
    <t>251340530190001</t>
  </si>
  <si>
    <t>251340530220001</t>
  </si>
  <si>
    <t>216640530230001</t>
  </si>
  <si>
    <t>251340530240001</t>
  </si>
  <si>
    <t>351140530270001</t>
  </si>
  <si>
    <t>251340530200001</t>
  </si>
  <si>
    <t>251340530210001</t>
  </si>
  <si>
    <t>251340530280001</t>
  </si>
  <si>
    <t>251340530290001</t>
  </si>
  <si>
    <t>251340530320001</t>
  </si>
  <si>
    <t>251340530330001</t>
  </si>
  <si>
    <t>251340530340001</t>
  </si>
  <si>
    <t>251340530360001</t>
  </si>
  <si>
    <t>251340530390001</t>
  </si>
  <si>
    <t>251340531960011</t>
  </si>
  <si>
    <t>351230530000111</t>
  </si>
  <si>
    <t>251140530900031</t>
  </si>
  <si>
    <t>216640530400001</t>
  </si>
  <si>
    <t>732120530000351</t>
  </si>
  <si>
    <t>351230530000021</t>
  </si>
  <si>
    <t>251140530900051</t>
  </si>
  <si>
    <t>732120530190011</t>
  </si>
  <si>
    <t>251140530900061</t>
  </si>
  <si>
    <t>251140530900041</t>
  </si>
  <si>
    <t>251340530410001</t>
  </si>
  <si>
    <t>251340530070001</t>
  </si>
  <si>
    <t>251340530110001</t>
  </si>
  <si>
    <t>251340530120001</t>
  </si>
  <si>
    <t>251340530130001</t>
  </si>
  <si>
    <t>251340530140001</t>
  </si>
  <si>
    <t>251340531630011</t>
  </si>
  <si>
    <t>252340530750011</t>
  </si>
  <si>
    <t>351330530130011</t>
  </si>
  <si>
    <t>351230530010001</t>
  </si>
  <si>
    <t>252340530590121</t>
  </si>
  <si>
    <t>251140530440011</t>
  </si>
  <si>
    <t>251140530430011</t>
  </si>
  <si>
    <t>252140530000011</t>
  </si>
  <si>
    <t>351330530140011</t>
  </si>
  <si>
    <t>251140530420001</t>
  </si>
  <si>
    <t>252340530590131</t>
  </si>
  <si>
    <t>351230530460001</t>
  </si>
  <si>
    <t>351230530470001</t>
  </si>
  <si>
    <t>351230530480001</t>
  </si>
  <si>
    <t>351230530450011</t>
  </si>
  <si>
    <t>252940530530001</t>
  </si>
  <si>
    <t>252940530580001</t>
  </si>
  <si>
    <t>351330530590001</t>
  </si>
  <si>
    <t>252940530490001</t>
  </si>
  <si>
    <t>732120530020001</t>
  </si>
  <si>
    <t>732120530030001</t>
  </si>
  <si>
    <t>251340530610001</t>
  </si>
  <si>
    <t>732120530040001</t>
  </si>
  <si>
    <t>732120530070001</t>
  </si>
  <si>
    <t>251340530630001</t>
  </si>
  <si>
    <t>732120530050001</t>
  </si>
  <si>
    <t>732120530060001</t>
  </si>
  <si>
    <t>732120530000051</t>
  </si>
  <si>
    <t>216620530660011</t>
  </si>
  <si>
    <t>216640530700001</t>
  </si>
  <si>
    <t>351130530720011</t>
  </si>
  <si>
    <t>265440530770001</t>
  </si>
  <si>
    <t>252140530800001</t>
  </si>
  <si>
    <t>351140530680001</t>
  </si>
  <si>
    <t>351140530670001</t>
  </si>
  <si>
    <t>351130530690011</t>
  </si>
  <si>
    <t>311930530830001</t>
  </si>
  <si>
    <t>216630530850001</t>
  </si>
  <si>
    <t>251340530890001</t>
  </si>
  <si>
    <t>216640531050001</t>
  </si>
  <si>
    <t>251140530900001</t>
  </si>
  <si>
    <t>251340530940001</t>
  </si>
  <si>
    <t>216640530960001</t>
  </si>
  <si>
    <t>351430530010001</t>
  </si>
  <si>
    <t>251140530910011</t>
  </si>
  <si>
    <t>252340530590151</t>
  </si>
  <si>
    <t>251340530650031</t>
  </si>
  <si>
    <t>351330530120011</t>
  </si>
  <si>
    <t>732120530000021</t>
  </si>
  <si>
    <t>732120530140001</t>
  </si>
  <si>
    <t>732120530150001</t>
  </si>
  <si>
    <t>252140531020001</t>
  </si>
  <si>
    <t>732120530130001</t>
  </si>
  <si>
    <t>732120530010001</t>
  </si>
  <si>
    <t>732120530110001</t>
  </si>
  <si>
    <t>732120530080001</t>
  </si>
  <si>
    <t>732120530120001</t>
  </si>
  <si>
    <t>732120530090001</t>
  </si>
  <si>
    <t>351130531030141</t>
  </si>
  <si>
    <t>732120530240011</t>
  </si>
  <si>
    <t>216620530770011</t>
  </si>
  <si>
    <t>216630530850061</t>
  </si>
  <si>
    <t>252140531060001</t>
  </si>
  <si>
    <t>732120530000131</t>
  </si>
  <si>
    <t>216640531080001</t>
  </si>
  <si>
    <t>216640530960031</t>
  </si>
  <si>
    <t>732120530170001</t>
  </si>
  <si>
    <t>251340530650011</t>
  </si>
  <si>
    <t>732120530160001</t>
  </si>
  <si>
    <t>265420531200001</t>
  </si>
  <si>
    <t>311430531210011</t>
  </si>
  <si>
    <t>351130531240001</t>
  </si>
  <si>
    <t>351130531240011</t>
  </si>
  <si>
    <t>351130531280001</t>
  </si>
  <si>
    <t>251340531110011</t>
  </si>
  <si>
    <t>216630531120011</t>
  </si>
  <si>
    <t>216620531130011</t>
  </si>
  <si>
    <t>216630531150011</t>
  </si>
  <si>
    <t>251240531220011</t>
  </si>
  <si>
    <t>351130531040061</t>
  </si>
  <si>
    <t>216630530960021</t>
  </si>
  <si>
    <t>252140531290011</t>
  </si>
  <si>
    <t>351130531030041</t>
  </si>
  <si>
    <t>351130531030091</t>
  </si>
  <si>
    <t>251340531010001</t>
  </si>
  <si>
    <t>351130531030081</t>
  </si>
  <si>
    <t>351130531030121</t>
  </si>
  <si>
    <t>351130531030131</t>
  </si>
  <si>
    <t>351330531030111</t>
  </si>
  <si>
    <t>351230531030101</t>
  </si>
  <si>
    <t>351230530470011</t>
  </si>
  <si>
    <t>133020531440011</t>
  </si>
  <si>
    <t>351130531040091</t>
  </si>
  <si>
    <t>351130530000011</t>
  </si>
  <si>
    <t>732120530330011</t>
  </si>
  <si>
    <t>351930531300001</t>
  </si>
  <si>
    <t>732120530100001</t>
  </si>
  <si>
    <t>251340531690011</t>
  </si>
  <si>
    <t>133020531410001</t>
  </si>
  <si>
    <t>133020531450001</t>
  </si>
  <si>
    <t>252140531430001</t>
  </si>
  <si>
    <t>251240531470001</t>
  </si>
  <si>
    <t>133030531510011</t>
  </si>
  <si>
    <t>133020531490011</t>
  </si>
  <si>
    <t>251240531340001</t>
  </si>
  <si>
    <t>251240531380001</t>
  </si>
  <si>
    <t>251240531330011</t>
  </si>
  <si>
    <t>251240531350011</t>
  </si>
  <si>
    <t>133020531400011</t>
  </si>
  <si>
    <t>235630531540011</t>
  </si>
  <si>
    <t>133020530590221</t>
  </si>
  <si>
    <t>351240530590231</t>
  </si>
  <si>
    <t>251430531550001</t>
  </si>
  <si>
    <t>411020530010011</t>
  </si>
  <si>
    <t>351130531030061</t>
  </si>
  <si>
    <t>252140531560001</t>
  </si>
  <si>
    <t>252140531570001</t>
  </si>
  <si>
    <t>252140531580001</t>
  </si>
  <si>
    <t>252140531620001</t>
  </si>
  <si>
    <t>251340531690001</t>
  </si>
  <si>
    <t>252940531750001</t>
  </si>
  <si>
    <t>311930531880001</t>
  </si>
  <si>
    <t>251230531890001</t>
  </si>
  <si>
    <t>251240531520011</t>
  </si>
  <si>
    <t>252340530590291</t>
  </si>
  <si>
    <t>252340530590281</t>
  </si>
  <si>
    <t>351240530590251</t>
  </si>
  <si>
    <t>216640531200011</t>
  </si>
  <si>
    <t>351220530000261</t>
  </si>
  <si>
    <t>معماری</t>
  </si>
  <si>
    <t>طراحي نقشه هاي ساختماني با نرم افزار Revit Architecture</t>
  </si>
  <si>
    <t>نقشه کشی و طراحی ساختمان با نرم افزار Google Lay Out</t>
  </si>
  <si>
    <t>نقشه کش عمومی ساختمان</t>
  </si>
  <si>
    <t>نقشه کشی معماری</t>
  </si>
  <si>
    <t>ترسيم نقشه هاي فاز 2 معماري</t>
  </si>
  <si>
    <t>نقشه کش ساختمان با Autocad</t>
  </si>
  <si>
    <t xml:space="preserve"> نقشه کشی سه بعدی ساختمان با نرم افزار  Auto CAD</t>
  </si>
  <si>
    <t>طراحی فضاهای شهری</t>
  </si>
  <si>
    <t>طراح فضاهای بزرگ ( هتل و فروشگاه ) با Ream – house</t>
  </si>
  <si>
    <t>طراحی معماری با نرم افزار Archicad</t>
  </si>
  <si>
    <t>کاربر بازیافت و به کارگیری مواد جامد فرسوده در معماری و دکوراسیون داخلی ساختمان</t>
  </si>
  <si>
    <t>طراحي فضاهاي داخلي و خارجي با نرم افزار Lumion pro</t>
  </si>
  <si>
    <t>ﻃﺮﺍﺣﻲ ﻣﻌﻤﺎﺭﻱ ﻭ ﻣﺪﻝ ﺳﺎﺯﻱ ﺳﻪ ﺑﻌﺪﻱ ﺑﺎﻧﺮﻡ ﺍﻓﺰﺍﺭ Trimble Sketch up  ﻭ ﺭﻧﺪﺭﮔﻴﺮﻱ ﺑﺎ ﭘﻼﮔﻴﻦVary</t>
  </si>
  <si>
    <t>طراحی ساختمان با نرم افزار Edificius</t>
  </si>
  <si>
    <t>تزئین کننده فضای داخلی</t>
  </si>
  <si>
    <t xml:space="preserve">طراح معماری داخلی(درجه1) </t>
  </si>
  <si>
    <t>اسكيس و تكنيك هاي راندو در معماري</t>
  </si>
  <si>
    <t>بكارگيري اصول و ضوابط مقررات ملي ساختمان در طراحي معماري</t>
  </si>
  <si>
    <t>پرزنته و شيت بندي معماري به كمك نرم افزار Photoshop</t>
  </si>
  <si>
    <t>طراح اسكيس و راندر با نرم ا فزار SKetchBook</t>
  </si>
  <si>
    <t>دكوراسيون، طراحي داخلي و خارجي به صورت سه بعدي با نرم افزار Google Sketch Up</t>
  </si>
  <si>
    <t>طراحی و دکوراسیون داخلی با نرم افزار Kitchen Draw (KD)</t>
  </si>
  <si>
    <t>رندرگیری سریع با پلاگین Enscape  در نرم افزار Revit</t>
  </si>
  <si>
    <t>طراح معماري با نرم افزار3D- Max</t>
  </si>
  <si>
    <t>طراحي غرفه هاي نمايشگاهي با استفاده از نرم افزار 3DMAX و رندرگيري با پلاتين VRay</t>
  </si>
  <si>
    <t>طراحي نماي ساختمان با استفاده از نرم افزار 3DMAX و رندرگيري با پلاتين VRay</t>
  </si>
  <si>
    <t>نور پردازی و متریال دهی با قابلیت رندر بالا با نرم افزار V_RAY</t>
  </si>
  <si>
    <t>دكوراسيون و طراحي معماري داخلي با استفاده از نرم افزار 3DMAX VRay و رندرگيري با پلاگين</t>
  </si>
  <si>
    <t xml:space="preserve"> طراحي و دكوراسيون داخلي چوبي با كمك نرم افزار3DMAX و رندرگيري با پلاگينVRay</t>
  </si>
  <si>
    <t>طراحی رندرهای معماری(Post Production)</t>
  </si>
  <si>
    <t>نورپردازی و متریال دهی با موتور رندرگیری Corona در نرم افزار 3dmax</t>
  </si>
  <si>
    <t>مرمتگر و احیاء و بازسازی ابنیه تاریخی با نرم افزار  Studio 3dMax</t>
  </si>
  <si>
    <t>طراحی معماری داخلی(درجه2)</t>
  </si>
  <si>
    <t>اسكيس و تكنيكهاي راندو در طراحی شهری</t>
  </si>
  <si>
    <t>ماکت ساز ساختمان</t>
  </si>
  <si>
    <t>طراحی مسکن(ویلایی و آپارتمانی)</t>
  </si>
  <si>
    <t>طراح و سازنده آبنما و محوطه</t>
  </si>
  <si>
    <t>بندکش ساختمان</t>
  </si>
  <si>
    <t>بنای سفت کار</t>
  </si>
  <si>
    <t xml:space="preserve">کمک بنای سفت کار  </t>
  </si>
  <si>
    <t xml:space="preserve">کارگر عمومی بنای سفت کار </t>
  </si>
  <si>
    <t>نماکار آجر سنتی</t>
  </si>
  <si>
    <t xml:space="preserve">کمک سنگ کار </t>
  </si>
  <si>
    <t xml:space="preserve">سنگ کار </t>
  </si>
  <si>
    <t>معرق كار سنگ صنعتي</t>
  </si>
  <si>
    <t xml:space="preserve">کمک کاشی کار </t>
  </si>
  <si>
    <t xml:space="preserve">کارگر عمومی کاشی کار </t>
  </si>
  <si>
    <t>گچ کاری با گچ های نوین(پاششی)</t>
  </si>
  <si>
    <t>نصاب ورق های کامپوزیت آلومینیومی</t>
  </si>
  <si>
    <t xml:space="preserve">کمک گچ کار </t>
  </si>
  <si>
    <t xml:space="preserve">گچ بر </t>
  </si>
  <si>
    <t xml:space="preserve">گچ کار </t>
  </si>
  <si>
    <t>نصاب و مجري صفحات روكش دار گچي</t>
  </si>
  <si>
    <t xml:space="preserve">کارگر عمومی گچ کار </t>
  </si>
  <si>
    <t xml:space="preserve">سیمانکار </t>
  </si>
  <si>
    <t xml:space="preserve"> سیمانکاری نما </t>
  </si>
  <si>
    <t xml:space="preserve">نماکار رومی </t>
  </si>
  <si>
    <t xml:space="preserve">عایق کار رطوبتی و آسفالت کار ابنیه </t>
  </si>
  <si>
    <t>کمک عایق کار رطوبتی و آسفالت کار ابنیه</t>
  </si>
  <si>
    <t xml:space="preserve">کارگرعمومی عایق کار رطوبتی وآسفالت کار ابنیه </t>
  </si>
  <si>
    <t>نصاب کاغذ دیواری ، موکت و پارکت</t>
  </si>
  <si>
    <t xml:space="preserve">کمک نقاش ساختمان </t>
  </si>
  <si>
    <t xml:space="preserve">نقاش ساختمان </t>
  </si>
  <si>
    <t>رنگ کاری ساختمان</t>
  </si>
  <si>
    <t>نقاشی ساختمان</t>
  </si>
  <si>
    <t>نصاب كفپوش يكپارچه پليمري</t>
  </si>
  <si>
    <t xml:space="preserve">استادکار هنر آیینه کاری </t>
  </si>
  <si>
    <t xml:space="preserve">کمک استاد کارهنر آیینه کاری  </t>
  </si>
  <si>
    <t>دکوراتور وودگلس و آبستره</t>
  </si>
  <si>
    <t xml:space="preserve">برقکار ساختمان </t>
  </si>
  <si>
    <t xml:space="preserve">کمک برقکار ساختمان </t>
  </si>
  <si>
    <t xml:space="preserve">کارگر عمومی برقکار ساختمان </t>
  </si>
  <si>
    <t>فن ورز برق ساختمان(ماهر)</t>
  </si>
  <si>
    <t>هنرهای تجسمی</t>
  </si>
  <si>
    <t>عکاس پرتره و آتلیه</t>
  </si>
  <si>
    <t>عکاس دیجیتال</t>
  </si>
  <si>
    <t>عکاسی با انواع لنز و تاثیر آن در زیبایی شناسی تصویر</t>
  </si>
  <si>
    <t>ساخت آلبوم دیجیتال</t>
  </si>
  <si>
    <t>عکاس عمومی(آنالوگ)</t>
  </si>
  <si>
    <t>كارور گرافيك پيشرفته</t>
  </si>
  <si>
    <t>چهره پردازی و گرافیک با نرم افزار Adobe photo deluxe</t>
  </si>
  <si>
    <t>نقاش آکریلیک</t>
  </si>
  <si>
    <t>كارور گرافيك مقدماتي</t>
  </si>
  <si>
    <t>طراح تصاویر تبلیغاتی ( فلکسی فیس )</t>
  </si>
  <si>
    <t>نقاش طبیعت</t>
  </si>
  <si>
    <t xml:space="preserve">طراح عمومی </t>
  </si>
  <si>
    <t>طراح طبیعت</t>
  </si>
  <si>
    <t>نقاش دیجیتال</t>
  </si>
  <si>
    <t>نقاش کاریکاتور</t>
  </si>
  <si>
    <t>نقاش سیاه قلم</t>
  </si>
  <si>
    <t>خوشنویسی مقدماتی ( متوسط و خوش )</t>
  </si>
  <si>
    <t>نقاش مدادرنگی</t>
  </si>
  <si>
    <t>برنامه ریز امور هنري در خانواده</t>
  </si>
  <si>
    <t>هنرهای تزئینی</t>
  </si>
  <si>
    <t>سازنده وسایل تزئینی با رزین</t>
  </si>
  <si>
    <t>سازنده عروسك ها و ميوه هاي بلندر</t>
  </si>
  <si>
    <t>هنرهای نمایشی</t>
  </si>
  <si>
    <t xml:space="preserve">مربی موسیقی کودک </t>
  </si>
  <si>
    <t>طراح صحنه</t>
  </si>
  <si>
    <t>سینماتور</t>
  </si>
  <si>
    <t xml:space="preserve">بازیگر پایه </t>
  </si>
  <si>
    <t xml:space="preserve">نورپرداز </t>
  </si>
  <si>
    <t>دوبلور</t>
  </si>
  <si>
    <t>نمایشنامه نویس</t>
  </si>
  <si>
    <t>فیلم نامه نویس</t>
  </si>
  <si>
    <t>کارگردان تئاتر</t>
  </si>
  <si>
    <t>بازیگر تئاتر</t>
  </si>
  <si>
    <t xml:space="preserve">بازیگر سینما </t>
  </si>
  <si>
    <t xml:space="preserve">مدیر دوبلاژ </t>
  </si>
  <si>
    <t>گوینده</t>
  </si>
  <si>
    <t xml:space="preserve">ترکیب کننده و نهایی ساز صدا </t>
  </si>
  <si>
    <t>تصویر بردار</t>
  </si>
  <si>
    <t>صدابردار استودیو</t>
  </si>
  <si>
    <t>صدابردار اجرای زنده (Live)</t>
  </si>
  <si>
    <t>توليدكننده موسيقي الكترونيك</t>
  </si>
  <si>
    <t xml:space="preserve">میکس کننده موسیقی پلی بک </t>
  </si>
  <si>
    <t>اپراتور تدوین</t>
  </si>
  <si>
    <t>نوازنده ارگ</t>
  </si>
  <si>
    <t>نوازنده گيتار كلاسيك</t>
  </si>
  <si>
    <t>نوازنده پيانو</t>
  </si>
  <si>
    <t>نوازنده گيتار فلامنگو</t>
  </si>
  <si>
    <t>نوازنده تار</t>
  </si>
  <si>
    <t xml:space="preserve">نوازنده گیتار الکتریک </t>
  </si>
  <si>
    <t xml:space="preserve">نوازنده ساز کوبه ای تار </t>
  </si>
  <si>
    <t>کارگردانی فیلم کوتاه</t>
  </si>
  <si>
    <t>( Live )  صدابردار اجراي زنده</t>
  </si>
  <si>
    <t>نوازنده ساز کوبه ای طبل</t>
  </si>
  <si>
    <t>216140300030001</t>
  </si>
  <si>
    <t>311830300000011</t>
  </si>
  <si>
    <t>311830300010001</t>
  </si>
  <si>
    <t>311830300020001</t>
  </si>
  <si>
    <t>311830300020011</t>
  </si>
  <si>
    <t>311830300040001</t>
  </si>
  <si>
    <t>311830300040011</t>
  </si>
  <si>
    <t>323430300140011</t>
  </si>
  <si>
    <t>343230300000021</t>
  </si>
  <si>
    <t>343230300000042</t>
  </si>
  <si>
    <t>343230300000051</t>
  </si>
  <si>
    <t>343230300000071</t>
  </si>
  <si>
    <t>343230300000081</t>
  </si>
  <si>
    <t>343230300000101</t>
  </si>
  <si>
    <t>343230300010002</t>
  </si>
  <si>
    <t>343230300020001</t>
  </si>
  <si>
    <t>343230300020011</t>
  </si>
  <si>
    <t>343230300020021</t>
  </si>
  <si>
    <t>343230300020031</t>
  </si>
  <si>
    <t>343230300020041</t>
  </si>
  <si>
    <t>343230300020091</t>
  </si>
  <si>
    <t>343230300020121</t>
  </si>
  <si>
    <t>343230300020141</t>
  </si>
  <si>
    <t>343230300080002</t>
  </si>
  <si>
    <t>343230300080011</t>
  </si>
  <si>
    <t>343230300080021</t>
  </si>
  <si>
    <t>343230300080031</t>
  </si>
  <si>
    <t>343230300080041</t>
  </si>
  <si>
    <t>343230300080051</t>
  </si>
  <si>
    <t>343230300080061</t>
  </si>
  <si>
    <t>343230300080071</t>
  </si>
  <si>
    <t>343230300100001</t>
  </si>
  <si>
    <t>343230300130001</t>
  </si>
  <si>
    <t>343230300130011</t>
  </si>
  <si>
    <t>343230300140001</t>
  </si>
  <si>
    <t>343230300160001</t>
  </si>
  <si>
    <t>343230300170001</t>
  </si>
  <si>
    <t>711120300020002</t>
  </si>
  <si>
    <t>711120300060001</t>
  </si>
  <si>
    <t>711120300070001</t>
  </si>
  <si>
    <t>711120300080001</t>
  </si>
  <si>
    <t>711220300060001</t>
  </si>
  <si>
    <t>711320300020001</t>
  </si>
  <si>
    <t>711320300030001</t>
  </si>
  <si>
    <t>711320300040001</t>
  </si>
  <si>
    <t>712220300030001</t>
  </si>
  <si>
    <t>712220300040001</t>
  </si>
  <si>
    <t>712320300000011</t>
  </si>
  <si>
    <t>712320300010001</t>
  </si>
  <si>
    <t>712320300030001</t>
  </si>
  <si>
    <t>712320300040001</t>
  </si>
  <si>
    <t>712320300050001</t>
  </si>
  <si>
    <t>712320300060001</t>
  </si>
  <si>
    <t>712320300080001</t>
  </si>
  <si>
    <t>712320300090001</t>
  </si>
  <si>
    <t>712320300090011</t>
  </si>
  <si>
    <t>712320300100001</t>
  </si>
  <si>
    <t>712420300010001</t>
  </si>
  <si>
    <t>712420300020001</t>
  </si>
  <si>
    <t>712420300030001</t>
  </si>
  <si>
    <t>713120300010002</t>
  </si>
  <si>
    <t>713120300020001</t>
  </si>
  <si>
    <t>713120300030001</t>
  </si>
  <si>
    <t>713120300040001</t>
  </si>
  <si>
    <t>713120300050001</t>
  </si>
  <si>
    <t>713120300060001</t>
  </si>
  <si>
    <t>731520300020001</t>
  </si>
  <si>
    <t>731520300030001</t>
  </si>
  <si>
    <t>731720300010001</t>
  </si>
  <si>
    <t>741120300010001</t>
  </si>
  <si>
    <t>741120300020001</t>
  </si>
  <si>
    <t>741120300030001</t>
  </si>
  <si>
    <t>741120300040001</t>
  </si>
  <si>
    <t>343130830010001</t>
  </si>
  <si>
    <t>343130830020001</t>
  </si>
  <si>
    <t>343130830020041</t>
  </si>
  <si>
    <t>343130830020051</t>
  </si>
  <si>
    <t>343130830030001</t>
  </si>
  <si>
    <t>731620830010001</t>
  </si>
  <si>
    <t>731620830010011</t>
  </si>
  <si>
    <t>731620830060001</t>
  </si>
  <si>
    <t>731620830100001</t>
  </si>
  <si>
    <t>731620830620001</t>
  </si>
  <si>
    <t>731620830630001</t>
  </si>
  <si>
    <t>731620830640001</t>
  </si>
  <si>
    <t>731620830650001</t>
  </si>
  <si>
    <t>731620830700001</t>
  </si>
  <si>
    <t>731620830710001</t>
  </si>
  <si>
    <t>235440870010001</t>
  </si>
  <si>
    <t>343230870010001</t>
  </si>
  <si>
    <t>343520870000011</t>
  </si>
  <si>
    <t>343530870010001</t>
  </si>
  <si>
    <t>343530870020001</t>
  </si>
  <si>
    <t>343530870030001</t>
  </si>
  <si>
    <t>343530870040001</t>
  </si>
  <si>
    <t>343530870050002</t>
  </si>
  <si>
    <t>343530870090001</t>
  </si>
  <si>
    <t>343530870100001</t>
  </si>
  <si>
    <t>343530870110001</t>
  </si>
  <si>
    <t>343530870140001</t>
  </si>
  <si>
    <t>343530870150001</t>
  </si>
  <si>
    <t>352130870010001</t>
  </si>
  <si>
    <t>352130870020001</t>
  </si>
  <si>
    <t>352130870030001</t>
  </si>
  <si>
    <t>352130870040001</t>
  </si>
  <si>
    <t>352130870050001</t>
  </si>
  <si>
    <t>352130870060001</t>
  </si>
  <si>
    <t>352130870070002</t>
  </si>
  <si>
    <t>731220870010001</t>
  </si>
  <si>
    <t>731220870020001</t>
  </si>
  <si>
    <t>731220870030001</t>
  </si>
  <si>
    <t>731220870040001</t>
  </si>
  <si>
    <t>731220870050001</t>
  </si>
  <si>
    <t>731220870190001</t>
  </si>
  <si>
    <t>731220870260001</t>
  </si>
  <si>
    <t xml:space="preserve">فرهنگ و هنر	</t>
  </si>
  <si>
    <t>چهل تکه دوز با ماشین پیشرفته</t>
  </si>
  <si>
    <t>731820810260001</t>
  </si>
  <si>
    <t>چهل تکه دوز با ماشین مقدماتی</t>
  </si>
  <si>
    <t>731820810250001</t>
  </si>
  <si>
    <t>نقاشی سه بعدی با رزین</t>
  </si>
  <si>
    <t>731620830060051</t>
  </si>
  <si>
    <t>معرق كار چرم</t>
  </si>
  <si>
    <t>753620770020001</t>
  </si>
  <si>
    <t>کاموا و کوبلن دوزی طرح های ساده</t>
  </si>
  <si>
    <t>7318081004</t>
  </si>
  <si>
    <t>کاموا ، کوبلن وشماره دوزی</t>
  </si>
  <si>
    <t>ساخت جعبه کادو</t>
  </si>
  <si>
    <t>7316083020</t>
  </si>
  <si>
    <t>سازنده وسايل وجعبه هاي تزئيني و كاربردي(كارتوناژ)</t>
  </si>
  <si>
    <t>731620830130001</t>
  </si>
  <si>
    <t>نقاش شیشه های تزئینی ( ویترای )</t>
  </si>
  <si>
    <t>731620830210001</t>
  </si>
  <si>
    <t>شمع ساز</t>
  </si>
  <si>
    <t>731920850300001</t>
  </si>
  <si>
    <t>شمع سازی ساده</t>
  </si>
  <si>
    <t>7319085005</t>
  </si>
  <si>
    <t>محرق کار ساقه گندم</t>
  </si>
  <si>
    <t>731720770050001</t>
  </si>
  <si>
    <t>صنایع دستی (بافت)</t>
  </si>
  <si>
    <t>سازنده تولیدات نمدي دست دوز</t>
  </si>
  <si>
    <t>731820750260001</t>
  </si>
  <si>
    <t>قلاب باف چرم و جير</t>
  </si>
  <si>
    <t>731820750400001</t>
  </si>
  <si>
    <t>لحيم كاري تزئيني</t>
  </si>
  <si>
    <t>تهیه لوازم تزئینی با پودر سنگ</t>
  </si>
  <si>
    <t>تابلو ساز تزئینی</t>
  </si>
  <si>
    <t xml:space="preserve">731620850030001
</t>
  </si>
  <si>
    <t>نماكار آيينه و مواد تزئيني</t>
  </si>
  <si>
    <t>مراقبت و زیبایی</t>
  </si>
  <si>
    <t xml:space="preserve">پیرایشگر موی زنانه از روی عکس و تصویر </t>
  </si>
  <si>
    <t>514120570010011</t>
  </si>
  <si>
    <t>کوتاه کردن مو با زوایای مختلف با قیچی در پیرایش مردانه</t>
  </si>
  <si>
    <t>514120570050091</t>
  </si>
  <si>
    <t>کوتاه کردن مو با ماشین و تیغ در پیرایش مردانه</t>
  </si>
  <si>
    <t>514120570050101</t>
  </si>
  <si>
    <t>ترمیم کننده مو (مردانه)</t>
  </si>
  <si>
    <t>514120570060001</t>
  </si>
  <si>
    <t>چهره پرداز مردانه</t>
  </si>
  <si>
    <t>514120570070002</t>
  </si>
  <si>
    <t>بهداشت کار ناخن مردانه</t>
  </si>
  <si>
    <t>514120570080001</t>
  </si>
  <si>
    <t>كاربر مواد شيميايي در پيرايش مردانه</t>
  </si>
  <si>
    <t>514120570090001</t>
  </si>
  <si>
    <t>متعادل ساز چهره مردانه</t>
  </si>
  <si>
    <t>514120570100002</t>
  </si>
  <si>
    <t>آرایشگر و پیرایشگر زنانه</t>
  </si>
  <si>
    <t>514220570010002</t>
  </si>
  <si>
    <t xml:space="preserve">پاکسازی پوست صورت زنانه </t>
  </si>
  <si>
    <t>514220570030011</t>
  </si>
  <si>
    <t xml:space="preserve">خود آرایی زنانه </t>
  </si>
  <si>
    <t>514220570030021</t>
  </si>
  <si>
    <t>ارايشگر عروس</t>
  </si>
  <si>
    <t>514220570040001</t>
  </si>
  <si>
    <t>آرايشگر دائم صورت( زنانه)</t>
  </si>
  <si>
    <t>514220570050001</t>
  </si>
  <si>
    <t xml:space="preserve">استفاده از رنگهای سنتی و گیاهی در آرایش زنانه </t>
  </si>
  <si>
    <t>514220570070031</t>
  </si>
  <si>
    <t>پیرایشگر موهاي زائد با موم</t>
  </si>
  <si>
    <t>آرایش موي عروس</t>
  </si>
  <si>
    <t>آرایش چشم</t>
  </si>
  <si>
    <t>آرایش روز و شب و عروس</t>
  </si>
  <si>
    <t>آرایشگر موی زنانه</t>
  </si>
  <si>
    <t>متعادل ساز چهره زنانه ( ارایش صورت )*</t>
  </si>
  <si>
    <t>5-70/36/1/1</t>
  </si>
  <si>
    <t>* پیرایشگر مردانه درجه 2</t>
  </si>
  <si>
    <t>5-70/30/2/4</t>
  </si>
  <si>
    <t>پیرایشگر ابرو و صورت زنانه</t>
  </si>
  <si>
    <t>آرايشگر ناخن</t>
  </si>
  <si>
    <t xml:space="preserve">پیرایشگر مردانه </t>
  </si>
  <si>
    <t>کار بر مواد شیمیایی در آرایش زنانه</t>
  </si>
  <si>
    <t>پیرایشگر مردانه درجه 1 *</t>
  </si>
  <si>
    <t>5-70/30/1/4</t>
  </si>
  <si>
    <t>پیرایشگر موی زنانه</t>
  </si>
  <si>
    <t>آرایشگر و پیرایشگر مو (زنانه)</t>
  </si>
  <si>
    <t>کوتاه کردن مو با تکنیک های شانه</t>
  </si>
  <si>
    <t>کوتاه کردن مو به روش کوتاه به بلند عمودی</t>
  </si>
  <si>
    <t>کوتاه کردن مو به روش لایه لایه</t>
  </si>
  <si>
    <t>خرد کردن مو</t>
  </si>
  <si>
    <t>اکستنشن مو</t>
  </si>
  <si>
    <t>بافت مو</t>
  </si>
  <si>
    <t>طراحی مدل های کوتاهی مو</t>
  </si>
  <si>
    <t>آرایش موی زنانه (شنیون)</t>
  </si>
  <si>
    <t>کوتاه کردن صفر درجه موی زنانه</t>
  </si>
  <si>
    <t>خشک کردن مو برای شکل دادن (براشینگ مو )</t>
  </si>
  <si>
    <t>حفظ ونگهداری ونصب کلاه گیس و تکه های موروی سر</t>
  </si>
  <si>
    <t>ساخت کلاه گیس و تکه های مو</t>
  </si>
  <si>
    <t>ارائه کننده خدمات زیبایی (زنانه)</t>
  </si>
  <si>
    <t>پیرایش صورت</t>
  </si>
  <si>
    <t>پیرایش ابرو</t>
  </si>
  <si>
    <t>پیرایش موهای زائد با موم</t>
  </si>
  <si>
    <t>ارائه توصیه مراقبت پوست صورت</t>
  </si>
  <si>
    <t>طراحی با حنا بر روی بدن</t>
  </si>
  <si>
    <t>آرایشگر و پیرایشگر کودک و نوجوان</t>
  </si>
  <si>
    <t>آرایش موی کودک و نوجوان</t>
  </si>
  <si>
    <t>پیرایش موی کودک و نوجوان</t>
  </si>
  <si>
    <t>خدمات زیبایی کودک ونوجوان</t>
  </si>
  <si>
    <t>چیدمان دکوراسیون سالن آرایش کودک ونوجوان</t>
  </si>
  <si>
    <t>ارائه خدمات آرایش وپیرایش به کودک ونوجوان</t>
  </si>
  <si>
    <t>کاربر مواد شیمیایی</t>
  </si>
  <si>
    <t>رنگ کردن مو</t>
  </si>
  <si>
    <t>بی رنگ کردن مو</t>
  </si>
  <si>
    <t>روشن کردن مو</t>
  </si>
  <si>
    <t>خنثی‌کردن رنگ‌ها و تن‌های نامطلوب</t>
  </si>
  <si>
    <t>شستشو و ویتامینه¬کردن موهای آسیب دیده</t>
  </si>
  <si>
    <t>هایلایت مو به صورت کامل و تکه ای</t>
  </si>
  <si>
    <t>صاف کردن مو با مواد پروتیینی (ترمیم واحیاء )</t>
  </si>
  <si>
    <t>صاف کردن مو با مواد شیمیایی</t>
  </si>
  <si>
    <t>مراقبت ازکف سر</t>
  </si>
  <si>
    <t>فر کردن مو</t>
  </si>
  <si>
    <t>آرایشگر ناخن(زنانه)</t>
  </si>
  <si>
    <t>فرم دهی به ناخن (مانیکور و پدیکور )</t>
  </si>
  <si>
    <t>استفاده از اکریلیک ناخن</t>
  </si>
  <si>
    <t>استفاده از ژل اصلاح ناخن (اصلاح عیوب و اکستنشن )</t>
  </si>
  <si>
    <t>طراحی و دیزاین ناخن</t>
  </si>
  <si>
    <t>استفاده از تجهیزات الکتریکی برای خدمات ناخن</t>
  </si>
  <si>
    <t>سرپرست سالن</t>
  </si>
  <si>
    <t>رفع مشکلات پیچیده موهای رنگ شده</t>
  </si>
  <si>
    <t>رهبری تیم در محیط کار</t>
  </si>
  <si>
    <t>طراحی مو برای مراسم های ویژه</t>
  </si>
  <si>
    <t>طراحی مو با تکنیک های رنگ و لایت</t>
  </si>
  <si>
    <t>شناسایی شرایط غیرطبیعی مو و پوست سر وانجام اقدامات لازم</t>
  </si>
  <si>
    <t>ارتقاءکسب وکار خدمات</t>
  </si>
  <si>
    <t>ایجاد محیط کارایمن</t>
  </si>
  <si>
    <t>گریم میکاپ ( ارایشگر صورت زنانه)</t>
  </si>
  <si>
    <t>متعادل سازی چهره</t>
  </si>
  <si>
    <t>آرایش با ایربراش</t>
  </si>
  <si>
    <t>آرایش برای عکاسی</t>
  </si>
  <si>
    <t>طراحی و انجام آرایش جهت رفع عیوب چهره</t>
  </si>
  <si>
    <t>طراحی خلاق در آرایش</t>
  </si>
  <si>
    <t>دستیاری سالن</t>
  </si>
  <si>
    <t>رعایت الزامات و مقررات در محیط کار</t>
  </si>
  <si>
    <t>نگهداری و سازماندهی ابزار و تجهیزات و محیط کار</t>
  </si>
  <si>
    <t>برقراری ارتباط موثر با همکاران و مشتریان</t>
  </si>
  <si>
    <t>رعایت بهداشت و ایمنی در محیط کار</t>
  </si>
  <si>
    <t>انجام امور مالی سالن آرایش</t>
  </si>
  <si>
    <t>ارائه محصولات و خدمات به مشتریان</t>
  </si>
  <si>
    <t>تحقیق واستفاده ازاطلاعات صنعت آرایش وزیبایی</t>
  </si>
  <si>
    <t>شستشوی سر</t>
  </si>
  <si>
    <t>ماساژ سر و گردن و شانه برای آرامش</t>
  </si>
  <si>
    <t>آرایش و پیرایش مو (مردانه)</t>
  </si>
  <si>
    <t>کوتاه کردن مو با ماشین اصلاح(مردانه)</t>
  </si>
  <si>
    <t>حکاکی خطوط برروی سر(مردانه)</t>
  </si>
  <si>
    <t>فرم دادن مو(مردانه)</t>
  </si>
  <si>
    <t>خدمات نظافت عمومی مردانه</t>
  </si>
  <si>
    <t>مرتب کردن و کوتاه کردن ریش و سبیل</t>
  </si>
  <si>
    <t>اصلاح سر و صورت(مردانه)</t>
  </si>
  <si>
    <t xml:space="preserve">طراح سیستم های برقی – الکترونیکی موبایل رباتها </t>
  </si>
  <si>
    <t>صنایع دستی (چوب، فلز، سفال، چاپ، سنگ ،شیشه ، چرم)</t>
  </si>
  <si>
    <t>خراش روي فلزات</t>
  </si>
  <si>
    <t>721320770020001</t>
  </si>
  <si>
    <t>میناکار نقاشي</t>
  </si>
  <si>
    <t>721320770030001</t>
  </si>
  <si>
    <t>731920770080002</t>
  </si>
  <si>
    <t>سازنده تولیدات تلفیقی چوب وچرم</t>
  </si>
  <si>
    <t>753620770040001</t>
  </si>
  <si>
    <t>صنایع دستی(دوختهای سنتی)</t>
  </si>
  <si>
    <t>سازنده دوخت های سنتی تلفیقی</t>
  </si>
  <si>
    <t>صنایع چرم و پوست و خز</t>
  </si>
  <si>
    <t>دوزنده كيف چرمي با دست</t>
  </si>
  <si>
    <t>صنایع چوب</t>
  </si>
  <si>
    <t>خاتم کار به روش مقدماتی</t>
  </si>
  <si>
    <t xml:space="preserve">خرد کردن مو </t>
  </si>
  <si>
    <t>کوتاه کردن موی زنانه از روی تصویر</t>
  </si>
  <si>
    <t xml:space="preserve">اکستنشن مو </t>
  </si>
  <si>
    <t>خشک کردن مو برای شکل دادن (براشینگ مو)</t>
  </si>
  <si>
    <t>آرایش مو بر پایه ی بافت (شنیون بافت)</t>
  </si>
  <si>
    <t>آرایش موی عروس</t>
  </si>
  <si>
    <t>متصدی ترمیم موقت و پروتز مو</t>
  </si>
  <si>
    <t>قالب گیری وبافت تکه های ریخته موی سر</t>
  </si>
  <si>
    <t>نصب پروتز موی سر</t>
  </si>
  <si>
    <t>متصدی احیاء و ترمیم موهای آسیب دیده</t>
  </si>
  <si>
    <t>آنالیز و تعیین درصد آسیب ریشه , ساقه مو و کف سر (اسکالپ سر)</t>
  </si>
  <si>
    <t>ویتامینه کردن موهای آسیب دیده و مراقبت از کف سر( استفاده از ویال و آبرسان)</t>
  </si>
  <si>
    <t>هیدراته کردن مو ( مولتی فانکشن ها )</t>
  </si>
  <si>
    <t>صاف کردن (ابریشم سازی) با مواد بازسازی کننده</t>
  </si>
  <si>
    <t>خنثی کردن رنگ ها و تن های نامطلوب</t>
  </si>
  <si>
    <t>فرکردن مو</t>
  </si>
  <si>
    <t>کاربر مواد شیمیایی(جدید)</t>
  </si>
  <si>
    <t>آرایشگر دائم صورت</t>
  </si>
  <si>
    <t>پیرایش ،طراحی و قرینه سازی درآرایش دائم ابرو</t>
  </si>
  <si>
    <t>آرایش دایم ابرو(با دستگاه وقلم دستی )</t>
  </si>
  <si>
    <t>آرایش دائم چشم</t>
  </si>
  <si>
    <t>آرایش دائم لب</t>
  </si>
  <si>
    <t>آرایش دایم سر(اسکالپ)</t>
  </si>
  <si>
    <t>ترکیب و تصحیح رنگ آرایش دائم</t>
  </si>
  <si>
    <t>متصدی فناوری مژه و ابرو</t>
  </si>
  <si>
    <t>حالت دادن ،رنگ و ویتامینه کردن مژه</t>
  </si>
  <si>
    <t>حالت دادن و ویتامینه کردن ابرو و طراحی با حنا</t>
  </si>
  <si>
    <t>اضافه کردن مژه های دسته ایی موقت</t>
  </si>
  <si>
    <t>ترمیم و اضافه کردن تار به تار ابرو</t>
  </si>
  <si>
    <t>ترمیم و اضافه کردن تار به تار مژه</t>
  </si>
  <si>
    <t>متصدی فناوری ناخن</t>
  </si>
  <si>
    <t>مراقبت ازناخن وپوست دست(مانیکور)</t>
  </si>
  <si>
    <t>مراقبت ازناخن وپوست پا (پدیکور)</t>
  </si>
  <si>
    <t>طراحی ناخن با مواد گیاهی و شیمیایی</t>
  </si>
  <si>
    <t>فناوری مراقبت و اصلاح عیوب ناخن</t>
  </si>
  <si>
    <t>رفع عیوب ناخن با مواد گیاهی و رزینی</t>
  </si>
  <si>
    <t>متصدی پاکسازی پوست</t>
  </si>
  <si>
    <t>ماساژ صورت و گردن و شانه برای ارامش</t>
  </si>
  <si>
    <t>پاکسازی مقدماتی پوست صورت</t>
  </si>
  <si>
    <t>مراقبت پوست با دستگاه های غیرتهاجمی</t>
  </si>
  <si>
    <t>کد استاندارد</t>
  </si>
  <si>
    <t>شهریه(ریال)</t>
  </si>
  <si>
    <t>پیرایشگر ابرو و صورت و بدن</t>
  </si>
  <si>
    <t>پیرایش موهای زاید</t>
  </si>
  <si>
    <t>متصدی گریم و میکاپ</t>
  </si>
  <si>
    <t xml:space="preserve">آرایش برای عکاسی </t>
  </si>
  <si>
    <t>خود آرایی چهره زنانه</t>
  </si>
  <si>
    <t>آرایش صورت عروس</t>
  </si>
  <si>
    <t>آرایش صورت به سبک های مختلف</t>
  </si>
  <si>
    <t>مدیر سالن مراقبت و زیبایی</t>
  </si>
  <si>
    <t>بازرس قطعات جوشكاري شده بصورت چشميTVTO VT LEVEL II</t>
  </si>
  <si>
    <t>آزمايش قطعات صنعتي بامايع نافذ PT</t>
  </si>
  <si>
    <t>آزمایش قطعات صنعتی با پرتونگاری (RT)</t>
  </si>
  <si>
    <t>بازرس فنی جوش</t>
  </si>
  <si>
    <t>مميزي سيستم مديريت كيفيت جوشكاري(بر اساس استانداردهاي سري ايران ايزو3834)</t>
  </si>
  <si>
    <t>بازرسي مخازن تحت فشار (در دوره بهره برداری)</t>
  </si>
  <si>
    <t>بازرسی جوش ریل¬های راه آهن</t>
  </si>
  <si>
    <t>بازرسی مخازن ذخیره سقف شناور</t>
  </si>
  <si>
    <t>بازرس جوش (منطقه ويژه اقتصادي انرژي پارس)</t>
  </si>
  <si>
    <t>جوشکاری  فولاد کربنی ضخیم (کمتراز10mm) با TIG</t>
  </si>
  <si>
    <t>جوشکاری فولاد کربنی نازک (کمتراز3mm) با TIG</t>
  </si>
  <si>
    <t xml:space="preserve">جوشکار گاز درجه 2  </t>
  </si>
  <si>
    <t xml:space="preserve">جوشکار گاز درجه 1  </t>
  </si>
  <si>
    <t>جوشکار پلاستیک</t>
  </si>
  <si>
    <t>جوشکاری پلاستیک با روش هوا گرم و اتويي</t>
  </si>
  <si>
    <t>جوشکار کاربید (صنایع)</t>
  </si>
  <si>
    <t>کارگر نقطه جوشکاری ثابت</t>
  </si>
  <si>
    <t>برشکار هوا – گاز CNC</t>
  </si>
  <si>
    <t>کارور دستگاه جوش الکترواسلاگ (Electro Slag)</t>
  </si>
  <si>
    <t xml:space="preserve">کارور دستگاه جوش الکتروگاز(Electro gas) </t>
  </si>
  <si>
    <t>جوشکار قطعات فولادی (کربنی ) با فرآیند MAG</t>
  </si>
  <si>
    <t>جوشکاری فولاد کربنی نازک(کمتر از 2mm)با MAG</t>
  </si>
  <si>
    <t>جوشکاری فولاد کربنی با MAG سطح  M1+M2</t>
  </si>
  <si>
    <t>جوشکاری فولاد کربنی با فرآیند MAG سطح M3+M4</t>
  </si>
  <si>
    <t>جوشکاری فولاد کربنی باMAG سطح M5+M6‍‍‍‍‍</t>
  </si>
  <si>
    <t>برشکاری دستی قطعات فولادی</t>
  </si>
  <si>
    <t>جوشکاری اسکلت  فولادی با فرآیند SMAW سطح  E1</t>
  </si>
  <si>
    <t xml:space="preserve">جوشکاری اسکلت فولادی با فرآیند SMAW سطح E2 </t>
  </si>
  <si>
    <t xml:space="preserve">جوشکاری مخازن فولادی تحت فشار با فرآیند SMAW سطح E3 </t>
  </si>
  <si>
    <t>جوشکاری مخازن فولادی تحت فشار با فرآیند SMAW سطح E4‍‍‍‍‍</t>
  </si>
  <si>
    <t>جوشکاری لوله های فولادی تحت فشار با فرآیند SMAW سطح E5‍‍‍‍‍</t>
  </si>
  <si>
    <t>جوشکاری لوله های فولادی تحت فشار با فرآیند SMAW سطح E6‍‍‍‍‍</t>
  </si>
  <si>
    <t>جوشکارمخازن فولادی با فرآیند SMAW</t>
  </si>
  <si>
    <t>جوشکار لوله های فولادی با فرآیندSMAW</t>
  </si>
  <si>
    <t>کارگر ماهر جوشکاری (طرح 18 ماهه)</t>
  </si>
  <si>
    <t>جوشکار قطعات فولادي(كم كربن)با فرآیند TIG</t>
  </si>
  <si>
    <t>جوشکار سازه های آلومینیومی دریایی با فرآیند MIG</t>
  </si>
  <si>
    <t>جوشكار لوله هاي گاز با فشار بالا(خاص منطقه ويژه اقتصادي انرژي پارس)</t>
  </si>
  <si>
    <t>جوشكار لوله هاي گاز با فشار بالا با گاز محافظ آرگون(خاص منطقه ويژه اقتصادي انرژي پارس)</t>
  </si>
  <si>
    <t>جوشكاري با فرايند قوس الكتريكي دستي(smaw)(خاص منطقه ويژه اقتصادي انرژي پارس)</t>
  </si>
  <si>
    <t>کنترل کننده ابعادی جوش قطعات فولاد کربنی</t>
  </si>
  <si>
    <t>جوشکار فولادهای زنگ نزن با فرآیند TIG</t>
  </si>
  <si>
    <t>جوشکار آلیاژهای آهنی و غیر آهنی (ویژه پالایشگاه پتروشیمی و نیروگاه)</t>
  </si>
  <si>
    <t>استاندارد شایستگی جوش سر به سر میلگرد به روش  فشاری–گازی GAS PRESSURE WELDING  (GPW))</t>
  </si>
  <si>
    <t xml:space="preserve">جوشکاری لوله های پلی اتیلن به روش لب به لب </t>
  </si>
  <si>
    <t>جوشکاری قوسی زیرپودری (SAW)</t>
  </si>
  <si>
    <t>311730110070001</t>
  </si>
  <si>
    <t>311730110070042</t>
  </si>
  <si>
    <t>311730110070051</t>
  </si>
  <si>
    <t>311730110080001</t>
  </si>
  <si>
    <t>311730110080011</t>
  </si>
  <si>
    <t>311730110080021</t>
  </si>
  <si>
    <t>311730110080031</t>
  </si>
  <si>
    <t>311730110080041</t>
  </si>
  <si>
    <t>311730110090001</t>
  </si>
  <si>
    <t>721220110000011</t>
  </si>
  <si>
    <t>721220110000021</t>
  </si>
  <si>
    <t>721220110010001</t>
  </si>
  <si>
    <t>721220110020001</t>
  </si>
  <si>
    <t>721220110030001</t>
  </si>
  <si>
    <t>721220110030011</t>
  </si>
  <si>
    <t>721220110050002</t>
  </si>
  <si>
    <t>721220110060001</t>
  </si>
  <si>
    <t>721220110080001</t>
  </si>
  <si>
    <t>721220110090001</t>
  </si>
  <si>
    <t>721220110100001</t>
  </si>
  <si>
    <t>721220110110001</t>
  </si>
  <si>
    <t>721220110110011</t>
  </si>
  <si>
    <t>721220110110021</t>
  </si>
  <si>
    <t>721220110110031</t>
  </si>
  <si>
    <t>721220110110041</t>
  </si>
  <si>
    <t>721220110120001</t>
  </si>
  <si>
    <t>721220110120022</t>
  </si>
  <si>
    <t>721220110120052</t>
  </si>
  <si>
    <t>721220110120062</t>
  </si>
  <si>
    <t>721220110120072</t>
  </si>
  <si>
    <t>721220110120091</t>
  </si>
  <si>
    <t>721220110120101</t>
  </si>
  <si>
    <t>721220110120111</t>
  </si>
  <si>
    <t>721220110130001</t>
  </si>
  <si>
    <t>721220110140001</t>
  </si>
  <si>
    <t>721220110150001</t>
  </si>
  <si>
    <t>721220110160001</t>
  </si>
  <si>
    <t>721220110170001</t>
  </si>
  <si>
    <t>721220110190001</t>
  </si>
  <si>
    <t>721220110200001</t>
  </si>
  <si>
    <t>721220110210001</t>
  </si>
  <si>
    <t>721220110220001</t>
  </si>
  <si>
    <t>721220110240002</t>
  </si>
  <si>
    <t>721220110250001</t>
  </si>
  <si>
    <t>721220110260001</t>
  </si>
  <si>
    <t>721220110270001</t>
  </si>
  <si>
    <t xml:space="preserve">مدیریت کارآفرینی حرفه در مراقبت وزیبایی </t>
  </si>
  <si>
    <t>چهره پردازی مردانه</t>
  </si>
  <si>
    <t>گریم اکسپرسیون چهره</t>
  </si>
  <si>
    <t>گریم جوان سازی چهره</t>
  </si>
  <si>
    <t>گریم مسن سازی چهره</t>
  </si>
  <si>
    <t>صنایع دستی (دوخت های سنتی)</t>
  </si>
  <si>
    <t>سرمه دوز (خاص افراد با نیازهای ویژه)</t>
  </si>
  <si>
    <t>731820180690001</t>
  </si>
  <si>
    <t>731820810000011</t>
  </si>
  <si>
    <t>731820810000021</t>
  </si>
  <si>
    <t>سوزن دوزی شاهکوه</t>
  </si>
  <si>
    <t>731820810000031</t>
  </si>
  <si>
    <t>گلابتون دوزی(کمه دوزی)</t>
  </si>
  <si>
    <t>731820810000041</t>
  </si>
  <si>
    <t>دوخت تزئینی با قلاب تنبور</t>
  </si>
  <si>
    <t>731820810000051</t>
  </si>
  <si>
    <t xml:space="preserve">قبادوزی </t>
  </si>
  <si>
    <t>731820810000061</t>
  </si>
  <si>
    <t>قلابدوزی رشت</t>
  </si>
  <si>
    <t>731820810000071</t>
  </si>
  <si>
    <t>شبکه دوزی</t>
  </si>
  <si>
    <t>731820810000091</t>
  </si>
  <si>
    <t>دوخت عروسک انسان</t>
  </si>
  <si>
    <t>731820810000101</t>
  </si>
  <si>
    <t>تکه دوزی با موکت</t>
  </si>
  <si>
    <t>731820810000111</t>
  </si>
  <si>
    <t>معرق کاری پارچه</t>
  </si>
  <si>
    <t>731820810000131</t>
  </si>
  <si>
    <t xml:space="preserve">عروسک دوزی روسی </t>
  </si>
  <si>
    <t>731820810000141</t>
  </si>
  <si>
    <t>چاپ باتیک</t>
  </si>
  <si>
    <t>731820810000151</t>
  </si>
  <si>
    <t>رودوز سنتی الحاقی</t>
  </si>
  <si>
    <t>731820810010001</t>
  </si>
  <si>
    <t>تکه دوز و مرصع دوز با دست</t>
  </si>
  <si>
    <t>731820810020002</t>
  </si>
  <si>
    <t>مرصع دوزی</t>
  </si>
  <si>
    <t>731820810020011</t>
  </si>
  <si>
    <t xml:space="preserve">چهل تکه دوز با دست </t>
  </si>
  <si>
    <t>731820810030002</t>
  </si>
  <si>
    <t>آجيده دوزی(پنبه دوزی‘لايه دوزی)</t>
  </si>
  <si>
    <t>731820810030011</t>
  </si>
  <si>
    <t>ابريشم دوز</t>
  </si>
  <si>
    <t>731820810040002</t>
  </si>
  <si>
    <t>ابریشم دوزی ممقان</t>
  </si>
  <si>
    <t>731820810040032</t>
  </si>
  <si>
    <t>ابریشم دوزی ارومیه</t>
  </si>
  <si>
    <t>731820810040042</t>
  </si>
  <si>
    <t>ابریشم دوزی کردستان</t>
  </si>
  <si>
    <t>731820810040052</t>
  </si>
  <si>
    <t>ابریشم دوزی خراسان</t>
  </si>
  <si>
    <t>731820810040062</t>
  </si>
  <si>
    <t>ابریشم دوزی تهران</t>
  </si>
  <si>
    <t>731820810040072</t>
  </si>
  <si>
    <t>ابریشم دوزی کاشان</t>
  </si>
  <si>
    <t>731820810040082</t>
  </si>
  <si>
    <t>ابریشم دوزی اصفهان</t>
  </si>
  <si>
    <t>731820810040092</t>
  </si>
  <si>
    <t>ممقان دوزی</t>
  </si>
  <si>
    <t>731820810040131</t>
  </si>
  <si>
    <t>خوس دوز</t>
  </si>
  <si>
    <t>731820810080001</t>
  </si>
  <si>
    <t>نقده دوز</t>
  </si>
  <si>
    <t>731820810090001</t>
  </si>
  <si>
    <t>سوزن دوز سنتی سنگسر</t>
  </si>
  <si>
    <t>731820810100001</t>
  </si>
  <si>
    <t>سوخت نگار پارچه (پیشرفته )</t>
  </si>
  <si>
    <t>731820810110001</t>
  </si>
  <si>
    <t>سوخت نگار پارچه (مقدماتی )</t>
  </si>
  <si>
    <t>731820810120001</t>
  </si>
  <si>
    <t>پارچه ساز تزیینی</t>
  </si>
  <si>
    <t>731820810160001</t>
  </si>
  <si>
    <t>نمدمال(کچه دوزی) مرطوب و خشک (سوزنی )مقدماتی</t>
  </si>
  <si>
    <t>731820810170001</t>
  </si>
  <si>
    <t>پته دوز (فطه دوز یا سلسله دوز)</t>
  </si>
  <si>
    <t>731820810190002</t>
  </si>
  <si>
    <t>سوزن دوز بلوچ</t>
  </si>
  <si>
    <t>731820810200001</t>
  </si>
  <si>
    <t>731820810210002</t>
  </si>
  <si>
    <t>قلاب دوز اصفهان</t>
  </si>
  <si>
    <t>731820810270001</t>
  </si>
  <si>
    <t>سوزن دوزی سنتی اصفهان</t>
  </si>
  <si>
    <t>731820810280001</t>
  </si>
  <si>
    <t>نمدمال(کچه دوزی) مرطوب و خشک (سوزنی)پیشرفته</t>
  </si>
  <si>
    <t>731820810290001</t>
  </si>
  <si>
    <t>گلدوزی سه بعدی (برزیلی )</t>
  </si>
  <si>
    <t>731820810300001</t>
  </si>
  <si>
    <t>سوزن دوز ترکمن</t>
  </si>
  <si>
    <t>731820810310001</t>
  </si>
  <si>
    <t>زرتشتی دوز</t>
  </si>
  <si>
    <t>731820810320001</t>
  </si>
  <si>
    <t>قزاق دوز</t>
  </si>
  <si>
    <t>731820810330001</t>
  </si>
  <si>
    <t>نوار و قیطان دوز</t>
  </si>
  <si>
    <t>731820810340002</t>
  </si>
  <si>
    <t>بردري دوز ساده و حجمي</t>
  </si>
  <si>
    <t>731820810360001</t>
  </si>
  <si>
    <t>پته قلمكار اصفهان</t>
  </si>
  <si>
    <t>731820810370001</t>
  </si>
  <si>
    <t>تکه دوز با چرخ</t>
  </si>
  <si>
    <t>731820810390001</t>
  </si>
  <si>
    <t>تلفيق هنري تكنيك هاي نقاشي با الياف روي پارچه</t>
  </si>
  <si>
    <t>731820810400001</t>
  </si>
  <si>
    <t>دوزنده و تزئين كار لباس</t>
  </si>
  <si>
    <t>731820810420001</t>
  </si>
  <si>
    <t>تزئین چادر و پوشینه های حجاب</t>
  </si>
  <si>
    <t>731820810420011</t>
  </si>
  <si>
    <t>ده يك و نقده دوز</t>
  </si>
  <si>
    <t>731820810430001</t>
  </si>
  <si>
    <t>731820810440001</t>
  </si>
  <si>
    <t>سوزن دوز سنتي</t>
  </si>
  <si>
    <t>731820810460001</t>
  </si>
  <si>
    <t>سوزن دوز سنتي خاص مناطق</t>
  </si>
  <si>
    <t>731820810470001</t>
  </si>
  <si>
    <t>طراح نقوش گلدوزی با رایانه</t>
  </si>
  <si>
    <t>731820810490001</t>
  </si>
  <si>
    <t>صدف دوز</t>
  </si>
  <si>
    <t>731820810500001</t>
  </si>
  <si>
    <t>طراح و نقاش روی پارچه</t>
  </si>
  <si>
    <t>731820810510001</t>
  </si>
  <si>
    <t>کمک عروسک دوز  (خاص افراد با نیازهای ویژه)</t>
  </si>
  <si>
    <t>731820810520001</t>
  </si>
  <si>
    <t>آيينه دوز</t>
  </si>
  <si>
    <t>731820810530001</t>
  </si>
  <si>
    <t>هویه کار پارچه درجه 1</t>
  </si>
  <si>
    <t>731820810540001</t>
  </si>
  <si>
    <t>قلاب دوز</t>
  </si>
  <si>
    <t>731820810560001</t>
  </si>
  <si>
    <t>كتيبه دوز</t>
  </si>
  <si>
    <t>731820810580001</t>
  </si>
  <si>
    <t xml:space="preserve">گلدوز دستی </t>
  </si>
  <si>
    <t>731820810600002</t>
  </si>
  <si>
    <t>گلدوز ماشینی</t>
  </si>
  <si>
    <t>731820810610001</t>
  </si>
  <si>
    <t>هویه کار پارچه درجه 2</t>
  </si>
  <si>
    <t>731820810620001</t>
  </si>
  <si>
    <t>گلدوزي با دست (گروه الف) خاص دانش آموزان با نيازهاي ويژه</t>
  </si>
  <si>
    <t>731820810630001</t>
  </si>
  <si>
    <t>کارور چاپ قلمکار پارچه</t>
  </si>
  <si>
    <t>731820810640001</t>
  </si>
  <si>
    <t>731820810660001</t>
  </si>
  <si>
    <t>کمک سرمه دوز (خاص افراد با نیازهای ویژه)</t>
  </si>
  <si>
    <t>731820810680001</t>
  </si>
  <si>
    <t>مانکن ساز</t>
  </si>
  <si>
    <t>731920810010001</t>
  </si>
  <si>
    <t>نم نم دوزی قزوین</t>
  </si>
  <si>
    <t>753120810000041</t>
  </si>
  <si>
    <t>دوزنده لباس هاي سنتی ترکمن</t>
  </si>
  <si>
    <t>753120810010001</t>
  </si>
  <si>
    <t>دوزنده لباس هاي سنتی لري</t>
  </si>
  <si>
    <t>753120810020001</t>
  </si>
  <si>
    <t>دوزنده لباسهاي سنتی مازندران (جوکه ، شاته ، تنگ ، تنبان)</t>
  </si>
  <si>
    <t>753120810030001</t>
  </si>
  <si>
    <t>753120810040001</t>
  </si>
  <si>
    <t>دوزنده لباس محلی بختیاری مردانه</t>
  </si>
  <si>
    <t>753120810050001</t>
  </si>
  <si>
    <t>دوزنده لباس محلی بلوچی زنانه</t>
  </si>
  <si>
    <t>753120810060001</t>
  </si>
  <si>
    <t>دوزنده لباس محلی بندري</t>
  </si>
  <si>
    <t>753120810070001</t>
  </si>
  <si>
    <t>دوزنده لباس محلی کردی(کرمانج)خراسان مردانه</t>
  </si>
  <si>
    <t>753120810080001</t>
  </si>
  <si>
    <t>دوزنده لباس محلی کردی (کرمانج)خراسان زنانه</t>
  </si>
  <si>
    <t>753120810090001</t>
  </si>
  <si>
    <t>دوزنده لباس محلی بلوچی مردانه</t>
  </si>
  <si>
    <t>753120810100001</t>
  </si>
  <si>
    <t>دوزنده لباس محلی کردي زنانه</t>
  </si>
  <si>
    <t>753120810110001</t>
  </si>
  <si>
    <t>دوزنده لباس محلی کردي مردانه</t>
  </si>
  <si>
    <t>753120810120001</t>
  </si>
  <si>
    <t>دوزنده لباس محلی گیلک</t>
  </si>
  <si>
    <t>753120810130001</t>
  </si>
  <si>
    <t>دوزنده لباس محلی سیستان</t>
  </si>
  <si>
    <t>753120810140001</t>
  </si>
  <si>
    <t>دوزنده لباس محلی زنان قشقایی</t>
  </si>
  <si>
    <t>753120810150001</t>
  </si>
  <si>
    <t>دوزنده لباس محلی زنان عرب(کرانه خلیج فارس)</t>
  </si>
  <si>
    <t>753120810160001</t>
  </si>
  <si>
    <t>دوزنده لباس محلی آذری مردانه</t>
  </si>
  <si>
    <t>753120810170001</t>
  </si>
  <si>
    <t>دوزنده لباس محلی آذری زنانه</t>
  </si>
  <si>
    <t>753120810180001</t>
  </si>
  <si>
    <t>دوزنده لباس محلی زنان کتول</t>
  </si>
  <si>
    <t>753120810190001</t>
  </si>
  <si>
    <t>دوزنده لباس محلی مردان عرب (کرانه خلیج فارس)</t>
  </si>
  <si>
    <t>753120810200001</t>
  </si>
  <si>
    <t xml:space="preserve">دوزنده تیروسیخ، سدره، شوال، لچک و مکنا </t>
  </si>
  <si>
    <t>753120810220001</t>
  </si>
  <si>
    <t>دوزنده لباس محلی زنان  سنگسر</t>
  </si>
  <si>
    <t>753120810230001</t>
  </si>
  <si>
    <t xml:space="preserve">بخارا دوزی </t>
  </si>
  <si>
    <t>753320810000011</t>
  </si>
  <si>
    <t>تفرشی دوزی</t>
  </si>
  <si>
    <t>753320810000021</t>
  </si>
  <si>
    <t>بشت دوزی</t>
  </si>
  <si>
    <t>753320810000031</t>
  </si>
  <si>
    <t>پوستین دوز</t>
  </si>
  <si>
    <t>753520810010001</t>
  </si>
  <si>
    <t>هنرهای تزیینی</t>
  </si>
  <si>
    <t>سازنده ملیله کاغذی</t>
  </si>
  <si>
    <t>شهریه ی پیشنهادی 1403</t>
  </si>
  <si>
    <t>مدیریت فردی با رویکردNLP</t>
  </si>
  <si>
    <t>اجرای پیش فرضهای توسعه فردی با رویکرد NLP</t>
  </si>
  <si>
    <t>طراحی استراتژدی های موفقیت با رویکرد NLp</t>
  </si>
  <si>
    <t>شخصیت شناسی با مدل انیاگرام</t>
  </si>
  <si>
    <t>برقراری ارتباط موثر با رویکردNLP</t>
  </si>
  <si>
    <t>مدیریت ساختار های کلامی با رویکرد NLp</t>
  </si>
  <si>
    <t>مدیریت زمان با رویکرد NLP</t>
  </si>
  <si>
    <t>هدف سازی با رویکرد NLp</t>
  </si>
  <si>
    <t>شهریه حرفه های آموزشی آموزشگاه های آزاد 1403 استان چهار محال و بختیاری</t>
  </si>
  <si>
    <t>درصد افزایش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</si>
</sst>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1"/>
      <name val="Arial"/>
      <family val="2"/>
    </font>
    <font>
      <sz val="11"/>
      <name val="Calibri"/>
      <family val="2"/>
      <charset val="178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/>
    <xf numFmtId="0" fontId="6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center" vertical="top" wrapText="1"/>
    </xf>
    <xf numFmtId="0" fontId="2" fillId="6" borderId="1" xfId="2" applyFill="1" applyBorder="1" applyAlignment="1">
      <alignment horizontal="center" vertical="top" wrapText="1"/>
    </xf>
    <xf numFmtId="3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top" wrapText="1"/>
    </xf>
    <xf numFmtId="0" fontId="2" fillId="7" borderId="1" xfId="2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6" fillId="0" borderId="1" xfId="0" applyFont="1" applyBorder="1"/>
    <xf numFmtId="3" fontId="0" fillId="0" borderId="0" xfId="0" applyNumberFormat="1"/>
    <xf numFmtId="0" fontId="1" fillId="0" borderId="0" xfId="0" applyFont="1"/>
    <xf numFmtId="0" fontId="7" fillId="7" borderId="1" xfId="0" applyFont="1" applyFill="1" applyBorder="1" applyAlignment="1">
      <alignment vertical="top" wrapText="1"/>
    </xf>
    <xf numFmtId="0" fontId="4" fillId="0" borderId="1" xfId="0" applyFont="1" applyBorder="1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3" fontId="8" fillId="0" borderId="0" xfId="0" applyNumberFormat="1" applyFont="1"/>
    <xf numFmtId="0" fontId="11" fillId="0" borderId="0" xfId="0" applyFont="1"/>
    <xf numFmtId="0" fontId="11" fillId="2" borderId="1" xfId="0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2" fillId="0" borderId="0" xfId="0" applyFont="1"/>
    <xf numFmtId="2" fontId="10" fillId="0" borderId="1" xfId="0" applyNumberFormat="1" applyFont="1" applyBorder="1" applyAlignment="1">
      <alignment horizontal="center" readingOrder="1"/>
    </xf>
    <xf numFmtId="0" fontId="13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 readingOrder="2"/>
    </xf>
    <xf numFmtId="2" fontId="6" fillId="0" borderId="1" xfId="0" applyNumberFormat="1" applyFont="1" applyBorder="1" applyAlignment="1">
      <alignment horizontal="center" readingOrder="1"/>
    </xf>
    <xf numFmtId="2" fontId="6" fillId="5" borderId="1" xfId="0" applyNumberFormat="1" applyFont="1" applyFill="1" applyBorder="1" applyAlignment="1">
      <alignment horizontal="center" vertical="top" wrapText="1"/>
    </xf>
    <xf numFmtId="0" fontId="14" fillId="5" borderId="1" xfId="2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/>
    </xf>
    <xf numFmtId="0" fontId="14" fillId="5" borderId="1" xfId="2" applyFont="1" applyFill="1" applyBorder="1" applyAlignment="1">
      <alignment vertical="top" wrapText="1"/>
    </xf>
    <xf numFmtId="2" fontId="8" fillId="0" borderId="1" xfId="0" applyNumberFormat="1" applyFont="1" applyBorder="1" applyAlignment="1">
      <alignment horizontal="center" readingOrder="1"/>
    </xf>
    <xf numFmtId="2" fontId="6" fillId="6" borderId="1" xfId="0" applyNumberFormat="1" applyFont="1" applyFill="1" applyBorder="1" applyAlignment="1">
      <alignment horizontal="center" vertical="top" wrapText="1"/>
    </xf>
    <xf numFmtId="2" fontId="10" fillId="5" borderId="1" xfId="0" applyNumberFormat="1" applyFont="1" applyFill="1" applyBorder="1" applyAlignment="1">
      <alignment horizontal="center" readingOrder="1"/>
    </xf>
    <xf numFmtId="0" fontId="10" fillId="0" borderId="1" xfId="0" applyFont="1" applyBorder="1" applyAlignment="1">
      <alignment horizontal="center" readingOrder="1"/>
    </xf>
    <xf numFmtId="0" fontId="13" fillId="0" borderId="1" xfId="0" applyFont="1" applyBorder="1" applyAlignment="1">
      <alignment horizontal="center" readingOrder="1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2" fillId="0" borderId="0" xfId="0" applyFont="1" applyFill="1"/>
    <xf numFmtId="0" fontId="15" fillId="0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2" fontId="12" fillId="0" borderId="0" xfId="0" applyNumberFormat="1" applyFont="1"/>
    <xf numFmtId="164" fontId="12" fillId="0" borderId="0" xfId="1" applyNumberFormat="1" applyFont="1"/>
    <xf numFmtId="164" fontId="11" fillId="2" borderId="2" xfId="1" applyNumberFormat="1" applyFont="1" applyFill="1" applyBorder="1" applyAlignment="1">
      <alignment horizontal="center" wrapText="1"/>
    </xf>
    <xf numFmtId="164" fontId="10" fillId="0" borderId="2" xfId="1" applyNumberFormat="1" applyFont="1" applyBorder="1" applyAlignment="1">
      <alignment horizontal="center"/>
    </xf>
    <xf numFmtId="164" fontId="10" fillId="5" borderId="2" xfId="1" applyNumberFormat="1" applyFont="1" applyFill="1" applyBorder="1" applyAlignment="1">
      <alignment horizontal="center"/>
    </xf>
    <xf numFmtId="164" fontId="10" fillId="0" borderId="2" xfId="1" applyNumberFormat="1" applyFont="1" applyBorder="1" applyAlignment="1">
      <alignment horizontal="center" readingOrder="1"/>
    </xf>
    <xf numFmtId="164" fontId="11" fillId="0" borderId="2" xfId="1" applyNumberFormat="1" applyFont="1" applyBorder="1" applyAlignment="1">
      <alignment horizontal="center"/>
    </xf>
    <xf numFmtId="164" fontId="15" fillId="0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readingOrder="1"/>
    </xf>
    <xf numFmtId="0" fontId="10" fillId="0" borderId="5" xfId="0" applyFont="1" applyBorder="1" applyAlignment="1">
      <alignment horizontal="center"/>
    </xf>
    <xf numFmtId="0" fontId="12" fillId="4" borderId="1" xfId="0" applyFont="1" applyFill="1" applyBorder="1" applyAlignment="1">
      <alignment horizontal="center" vertical="top" wrapText="1" readingOrder="2"/>
    </xf>
    <xf numFmtId="0" fontId="10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" fontId="16" fillId="2" borderId="1" xfId="0" applyNumberFormat="1" applyFont="1" applyFill="1" applyBorder="1" applyAlignment="1">
      <alignment horizontal="center" wrapText="1"/>
    </xf>
    <xf numFmtId="3" fontId="12" fillId="0" borderId="1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1" fontId="15" fillId="5" borderId="1" xfId="0" applyNumberFormat="1" applyFont="1" applyFill="1" applyBorder="1" applyAlignment="1">
      <alignment horizontal="center"/>
    </xf>
    <xf numFmtId="164" fontId="15" fillId="5" borderId="2" xfId="1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164" fontId="11" fillId="5" borderId="2" xfId="1" applyNumberFormat="1" applyFont="1" applyFill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pc.irantvto.ir/sanadherfe/pdf/arzeshyabi/5/5141200002" TargetMode="External"/><Relationship Id="rId13" Type="http://schemas.openxmlformats.org/officeDocument/2006/relationships/hyperlink" Target="https://rpc.irantvto.ir/sanadherfe/pdf/arzeshyabi/5/1439100001" TargetMode="External"/><Relationship Id="rId3" Type="http://schemas.openxmlformats.org/officeDocument/2006/relationships/hyperlink" Target="https://rpc.irantvto.ir/sanadherfe/pdf/arzeshyabi/19/7512100020" TargetMode="External"/><Relationship Id="rId7" Type="http://schemas.openxmlformats.org/officeDocument/2006/relationships/hyperlink" Target="https://rpc.irantvto.ir/sanadherfe/pdf/arzeshyabi/5/5142600077" TargetMode="External"/><Relationship Id="rId12" Type="http://schemas.openxmlformats.org/officeDocument/2006/relationships/hyperlink" Target="https://rpc.irantvto.ir/sanadherfe/pdf/arzeshyabi/5/514220000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rpc.irantvto.ir/sanadherfe/pdf/arzeshyabi/19/7512100019" TargetMode="External"/><Relationship Id="rId16" Type="http://schemas.openxmlformats.org/officeDocument/2006/relationships/hyperlink" Target="https://rpc.irantvto.ir/sanadherfe/pdf/arzeshyabi/5/5142200001" TargetMode="External"/><Relationship Id="rId1" Type="http://schemas.openxmlformats.org/officeDocument/2006/relationships/hyperlink" Target="https://rpc.irantvto.ir/sanadherfe/pdf/arzeshyabi/19/5120200001" TargetMode="External"/><Relationship Id="rId6" Type="http://schemas.openxmlformats.org/officeDocument/2006/relationships/hyperlink" Target="https://rpc.irantvto.ir/sanadherfe/pdf/arzeshyabi/5/1439100001" TargetMode="External"/><Relationship Id="rId11" Type="http://schemas.openxmlformats.org/officeDocument/2006/relationships/hyperlink" Target="https://rpc.irantvto.ir/sanadherfe/pdf/arzeshyabi/5/5142200001" TargetMode="External"/><Relationship Id="rId5" Type="http://schemas.openxmlformats.org/officeDocument/2006/relationships/hyperlink" Target="https://rpc.irantvto.ir/sanadherfe/pdf/arzeshyabi/5/1439100001" TargetMode="External"/><Relationship Id="rId15" Type="http://schemas.openxmlformats.org/officeDocument/2006/relationships/hyperlink" Target="https://rpc.irantvto.ir/sanadherfe/pdf/arzeshyabi/5/5142200001" TargetMode="External"/><Relationship Id="rId10" Type="http://schemas.openxmlformats.org/officeDocument/2006/relationships/hyperlink" Target="https://rpc.irantvto.ir/sanadherfe/pdf/arzeshyabi/5/5141200002" TargetMode="External"/><Relationship Id="rId4" Type="http://schemas.openxmlformats.org/officeDocument/2006/relationships/hyperlink" Target="https://rpc.irantvto.ir/sanadherfe/pdf/arzeshyabi/19/7512100022" TargetMode="External"/><Relationship Id="rId9" Type="http://schemas.openxmlformats.org/officeDocument/2006/relationships/hyperlink" Target="https://rpc.irantvto.ir/sanadherfe/pdf/arzeshyabi/5/5142600077" TargetMode="External"/><Relationship Id="rId14" Type="http://schemas.openxmlformats.org/officeDocument/2006/relationships/hyperlink" Target="https://rpc.irantvto.ir/sanadherfe/pdf/arzeshyabi/5/514220000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pc.irantvto.ir/sanadherfe/pdf/arzeshyabi/5/5142200001" TargetMode="External"/><Relationship Id="rId2" Type="http://schemas.openxmlformats.org/officeDocument/2006/relationships/hyperlink" Target="https://rpc.irantvto.ir/sanadherfe/pdf/arzeshyabi/5/5141200002" TargetMode="External"/><Relationship Id="rId1" Type="http://schemas.openxmlformats.org/officeDocument/2006/relationships/hyperlink" Target="https://rpc.irantvto.ir/sanadherfe/pdf/arzeshyabi/5/5142600077" TargetMode="External"/><Relationship Id="rId6" Type="http://schemas.openxmlformats.org/officeDocument/2006/relationships/hyperlink" Target="https://rpc.irantvto.ir/sanadherfe/pdf/arzeshyabi/5/5142200001" TargetMode="External"/><Relationship Id="rId5" Type="http://schemas.openxmlformats.org/officeDocument/2006/relationships/hyperlink" Target="https://rpc.irantvto.ir/sanadherfe/pdf/arzeshyabi/5/5141200002" TargetMode="External"/><Relationship Id="rId4" Type="http://schemas.openxmlformats.org/officeDocument/2006/relationships/hyperlink" Target="https://rpc.irantvto.ir/sanadherfe/pdf/arzeshyabi/5/5142600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0"/>
  <sheetViews>
    <sheetView rightToLeft="1" tabSelected="1" topLeftCell="A436" zoomScale="80" zoomScaleNormal="80" workbookViewId="0">
      <selection activeCell="C452" sqref="C452:C456"/>
    </sheetView>
  </sheetViews>
  <sheetFormatPr defaultRowHeight="14.25"/>
  <cols>
    <col min="1" max="1" width="10.140625" style="37" customWidth="1"/>
    <col min="2" max="2" width="25.140625" style="37" customWidth="1"/>
    <col min="3" max="3" width="56.42578125" style="37" customWidth="1"/>
    <col min="4" max="4" width="23.5703125" style="62" bestFit="1" customWidth="1"/>
    <col min="5" max="5" width="6.85546875" style="37" customWidth="1"/>
    <col min="6" max="6" width="5.85546875" style="37" customWidth="1"/>
    <col min="7" max="7" width="5.5703125" style="37" customWidth="1"/>
    <col min="8" max="8" width="15.140625" style="63" hidden="1" customWidth="1"/>
    <col min="9" max="9" width="18.140625" style="78" customWidth="1"/>
    <col min="10" max="10" width="9" style="37" hidden="1" customWidth="1"/>
    <col min="11" max="16384" width="9.140625" style="37"/>
  </cols>
  <sheetData>
    <row r="1" spans="1:10" s="31" customFormat="1" ht="52.5" customHeight="1">
      <c r="A1" s="88" t="s">
        <v>2070</v>
      </c>
      <c r="B1" s="89"/>
      <c r="C1" s="89"/>
      <c r="D1" s="89"/>
      <c r="E1" s="89"/>
      <c r="F1" s="89"/>
      <c r="G1" s="89"/>
      <c r="H1" s="89"/>
      <c r="I1" s="90"/>
    </row>
    <row r="2" spans="1:10" s="34" customFormat="1" ht="30">
      <c r="A2" s="32" t="s">
        <v>0</v>
      </c>
      <c r="B2" s="32" t="s">
        <v>1</v>
      </c>
      <c r="C2" s="32" t="s">
        <v>2</v>
      </c>
      <c r="D2" s="33" t="s">
        <v>3</v>
      </c>
      <c r="E2" s="32" t="s">
        <v>4</v>
      </c>
      <c r="F2" s="32" t="s">
        <v>5</v>
      </c>
      <c r="G2" s="32" t="s">
        <v>6</v>
      </c>
      <c r="H2" s="64" t="s">
        <v>7</v>
      </c>
      <c r="I2" s="77" t="s">
        <v>2061</v>
      </c>
      <c r="J2" s="87" t="s">
        <v>2071</v>
      </c>
    </row>
    <row r="3" spans="1:10">
      <c r="A3" s="35" t="s">
        <v>8</v>
      </c>
      <c r="B3" s="35" t="s">
        <v>9</v>
      </c>
      <c r="C3" s="35" t="s">
        <v>10</v>
      </c>
      <c r="D3" s="36" t="s">
        <v>710</v>
      </c>
      <c r="E3" s="35">
        <v>122</v>
      </c>
      <c r="F3" s="35">
        <v>192</v>
      </c>
      <c r="G3" s="35">
        <v>314</v>
      </c>
      <c r="H3" s="65">
        <v>47234504</v>
      </c>
      <c r="I3" s="78">
        <f>(H3+(H3*0.25))</f>
        <v>59043130</v>
      </c>
      <c r="J3" s="86">
        <f>((I3-H3)/H3)*100</f>
        <v>25</v>
      </c>
    </row>
    <row r="4" spans="1:10">
      <c r="A4" s="35" t="s">
        <v>8</v>
      </c>
      <c r="B4" s="35" t="s">
        <v>9</v>
      </c>
      <c r="C4" s="35" t="s">
        <v>1704</v>
      </c>
      <c r="D4" s="36" t="s">
        <v>711</v>
      </c>
      <c r="E4" s="35">
        <v>70</v>
      </c>
      <c r="F4" s="35">
        <v>112</v>
      </c>
      <c r="G4" s="35">
        <v>182</v>
      </c>
      <c r="H4" s="65">
        <v>27438936</v>
      </c>
      <c r="I4" s="78">
        <f t="shared" ref="I4:I67" si="0">(H4+(H4*0.25))</f>
        <v>34298670</v>
      </c>
      <c r="J4" s="86">
        <f t="shared" ref="J4:J67" si="1">((I4-H4)/H4)*100</f>
        <v>25</v>
      </c>
    </row>
    <row r="5" spans="1:10">
      <c r="A5" s="35" t="s">
        <v>8</v>
      </c>
      <c r="B5" s="35" t="s">
        <v>9</v>
      </c>
      <c r="C5" s="35" t="s">
        <v>11</v>
      </c>
      <c r="D5" s="36" t="s">
        <v>712</v>
      </c>
      <c r="E5" s="35">
        <v>96</v>
      </c>
      <c r="F5" s="35">
        <v>160</v>
      </c>
      <c r="G5" s="35">
        <v>256</v>
      </c>
      <c r="H5" s="65">
        <v>38805824</v>
      </c>
      <c r="I5" s="78">
        <f t="shared" si="0"/>
        <v>48507280</v>
      </c>
      <c r="J5" s="86">
        <f t="shared" si="1"/>
        <v>25</v>
      </c>
    </row>
    <row r="6" spans="1:10">
      <c r="A6" s="35" t="s">
        <v>8</v>
      </c>
      <c r="B6" s="35" t="s">
        <v>9</v>
      </c>
      <c r="C6" s="35" t="s">
        <v>12</v>
      </c>
      <c r="D6" s="36" t="s">
        <v>713</v>
      </c>
      <c r="E6" s="35">
        <v>43</v>
      </c>
      <c r="F6" s="35">
        <v>65</v>
      </c>
      <c r="G6" s="35">
        <v>108</v>
      </c>
      <c r="H6" s="65">
        <v>16157522</v>
      </c>
      <c r="I6" s="78">
        <f t="shared" si="0"/>
        <v>20196902.5</v>
      </c>
      <c r="J6" s="86">
        <f t="shared" si="1"/>
        <v>25</v>
      </c>
    </row>
    <row r="7" spans="1:10">
      <c r="A7" s="35" t="s">
        <v>8</v>
      </c>
      <c r="B7" s="35" t="s">
        <v>9</v>
      </c>
      <c r="C7" s="35" t="s">
        <v>13</v>
      </c>
      <c r="D7" s="36" t="s">
        <v>714</v>
      </c>
      <c r="E7" s="35">
        <v>44</v>
      </c>
      <c r="F7" s="35">
        <v>76</v>
      </c>
      <c r="G7" s="35">
        <v>120</v>
      </c>
      <c r="H7" s="65">
        <v>18275704</v>
      </c>
      <c r="I7" s="78">
        <f t="shared" si="0"/>
        <v>22844630</v>
      </c>
      <c r="J7" s="86">
        <f t="shared" si="1"/>
        <v>25</v>
      </c>
    </row>
    <row r="8" spans="1:10">
      <c r="A8" s="35" t="s">
        <v>8</v>
      </c>
      <c r="B8" s="35" t="s">
        <v>9</v>
      </c>
      <c r="C8" s="35" t="s">
        <v>14</v>
      </c>
      <c r="D8" s="36" t="s">
        <v>715</v>
      </c>
      <c r="E8" s="35">
        <v>49</v>
      </c>
      <c r="F8" s="35">
        <v>71</v>
      </c>
      <c r="G8" s="35">
        <v>120</v>
      </c>
      <c r="H8" s="65">
        <v>17848334</v>
      </c>
      <c r="I8" s="78">
        <f t="shared" si="0"/>
        <v>22310417.5</v>
      </c>
      <c r="J8" s="86">
        <f t="shared" si="1"/>
        <v>25</v>
      </c>
    </row>
    <row r="9" spans="1:10">
      <c r="A9" s="35" t="s">
        <v>8</v>
      </c>
      <c r="B9" s="35" t="s">
        <v>9</v>
      </c>
      <c r="C9" s="35" t="s">
        <v>15</v>
      </c>
      <c r="D9" s="36" t="s">
        <v>716</v>
      </c>
      <c r="E9" s="35">
        <v>115</v>
      </c>
      <c r="F9" s="35">
        <v>200</v>
      </c>
      <c r="G9" s="35">
        <v>315</v>
      </c>
      <c r="H9" s="65">
        <v>48016460</v>
      </c>
      <c r="I9" s="78">
        <f t="shared" si="0"/>
        <v>60020575</v>
      </c>
      <c r="J9" s="86">
        <f t="shared" si="1"/>
        <v>25</v>
      </c>
    </row>
    <row r="10" spans="1:10">
      <c r="A10" s="35" t="s">
        <v>8</v>
      </c>
      <c r="B10" s="35" t="s">
        <v>9</v>
      </c>
      <c r="C10" s="35" t="s">
        <v>16</v>
      </c>
      <c r="D10" s="36" t="s">
        <v>717</v>
      </c>
      <c r="E10" s="35">
        <v>55</v>
      </c>
      <c r="F10" s="35">
        <v>107</v>
      </c>
      <c r="G10" s="35">
        <v>162</v>
      </c>
      <c r="H10" s="65">
        <v>25048286</v>
      </c>
      <c r="I10" s="78">
        <f t="shared" si="0"/>
        <v>31310357.5</v>
      </c>
      <c r="J10" s="86">
        <f t="shared" si="1"/>
        <v>25</v>
      </c>
    </row>
    <row r="11" spans="1:10">
      <c r="A11" s="35" t="s">
        <v>8</v>
      </c>
      <c r="B11" s="35" t="s">
        <v>9</v>
      </c>
      <c r="C11" s="35" t="s">
        <v>17</v>
      </c>
      <c r="D11" s="36" t="s">
        <v>718</v>
      </c>
      <c r="E11" s="35">
        <v>54</v>
      </c>
      <c r="F11" s="35">
        <v>71</v>
      </c>
      <c r="G11" s="35">
        <v>125</v>
      </c>
      <c r="H11" s="65">
        <v>18339154</v>
      </c>
      <c r="I11" s="78">
        <f t="shared" si="0"/>
        <v>22923942.5</v>
      </c>
      <c r="J11" s="86">
        <f t="shared" si="1"/>
        <v>25</v>
      </c>
    </row>
    <row r="12" spans="1:10">
      <c r="A12" s="35" t="s">
        <v>8</v>
      </c>
      <c r="B12" s="35" t="s">
        <v>9</v>
      </c>
      <c r="C12" s="35" t="s">
        <v>18</v>
      </c>
      <c r="D12" s="36">
        <v>311930030100011</v>
      </c>
      <c r="E12" s="35">
        <v>32</v>
      </c>
      <c r="F12" s="35">
        <v>44</v>
      </c>
      <c r="G12" s="35">
        <v>76</v>
      </c>
      <c r="H12" s="65">
        <v>11221320</v>
      </c>
      <c r="I12" s="78">
        <f t="shared" si="0"/>
        <v>14026650</v>
      </c>
      <c r="J12" s="86">
        <f t="shared" si="1"/>
        <v>25</v>
      </c>
    </row>
    <row r="13" spans="1:10">
      <c r="A13" s="35" t="s">
        <v>8</v>
      </c>
      <c r="B13" s="35" t="s">
        <v>9</v>
      </c>
      <c r="C13" s="35" t="s">
        <v>19</v>
      </c>
      <c r="D13" s="36" t="s">
        <v>719</v>
      </c>
      <c r="E13" s="35">
        <v>63</v>
      </c>
      <c r="F13" s="35">
        <v>122</v>
      </c>
      <c r="G13" s="35">
        <v>185</v>
      </c>
      <c r="H13" s="65">
        <v>28588168</v>
      </c>
      <c r="I13" s="78">
        <f t="shared" si="0"/>
        <v>35735210</v>
      </c>
      <c r="J13" s="86">
        <f t="shared" si="1"/>
        <v>25</v>
      </c>
    </row>
    <row r="14" spans="1:10">
      <c r="A14" s="35" t="s">
        <v>20</v>
      </c>
      <c r="B14" s="35" t="s">
        <v>21</v>
      </c>
      <c r="C14" s="35" t="s">
        <v>22</v>
      </c>
      <c r="D14" s="38" t="s">
        <v>720</v>
      </c>
      <c r="E14" s="35">
        <v>52</v>
      </c>
      <c r="F14" s="35">
        <v>133</v>
      </c>
      <c r="G14" s="35">
        <v>185</v>
      </c>
      <c r="H14" s="65">
        <v>24012000</v>
      </c>
      <c r="I14" s="78">
        <f t="shared" si="0"/>
        <v>30015000</v>
      </c>
      <c r="J14" s="86">
        <f t="shared" si="1"/>
        <v>25</v>
      </c>
    </row>
    <row r="15" spans="1:10">
      <c r="A15" s="35" t="s">
        <v>20</v>
      </c>
      <c r="B15" s="35" t="s">
        <v>21</v>
      </c>
      <c r="C15" s="35" t="s">
        <v>23</v>
      </c>
      <c r="D15" s="38" t="s">
        <v>721</v>
      </c>
      <c r="E15" s="35">
        <v>35</v>
      </c>
      <c r="F15" s="35">
        <v>53</v>
      </c>
      <c r="G15" s="35">
        <v>88</v>
      </c>
      <c r="H15" s="65">
        <v>15612480</v>
      </c>
      <c r="I15" s="78">
        <f t="shared" si="0"/>
        <v>19515600</v>
      </c>
      <c r="J15" s="86">
        <f t="shared" si="1"/>
        <v>25</v>
      </c>
    </row>
    <row r="16" spans="1:10">
      <c r="A16" s="35" t="s">
        <v>20</v>
      </c>
      <c r="B16" s="35" t="s">
        <v>21</v>
      </c>
      <c r="C16" s="35" t="s">
        <v>24</v>
      </c>
      <c r="D16" s="38" t="s">
        <v>722</v>
      </c>
      <c r="E16" s="35">
        <v>60</v>
      </c>
      <c r="F16" s="35">
        <v>118</v>
      </c>
      <c r="G16" s="35">
        <v>178</v>
      </c>
      <c r="H16" s="65">
        <v>22316000</v>
      </c>
      <c r="I16" s="78">
        <f t="shared" si="0"/>
        <v>27895000</v>
      </c>
      <c r="J16" s="86">
        <f t="shared" si="1"/>
        <v>25</v>
      </c>
    </row>
    <row r="17" spans="1:10">
      <c r="A17" s="35" t="s">
        <v>20</v>
      </c>
      <c r="B17" s="35" t="s">
        <v>21</v>
      </c>
      <c r="C17" s="35" t="s">
        <v>25</v>
      </c>
      <c r="D17" s="38" t="s">
        <v>723</v>
      </c>
      <c r="E17" s="35">
        <v>55</v>
      </c>
      <c r="F17" s="35">
        <v>95</v>
      </c>
      <c r="G17" s="35">
        <v>150</v>
      </c>
      <c r="H17" s="65">
        <v>18455000</v>
      </c>
      <c r="I17" s="78">
        <f t="shared" si="0"/>
        <v>23068750</v>
      </c>
      <c r="J17" s="86">
        <f t="shared" si="1"/>
        <v>25</v>
      </c>
    </row>
    <row r="18" spans="1:10">
      <c r="A18" s="35" t="s">
        <v>20</v>
      </c>
      <c r="B18" s="35" t="s">
        <v>21</v>
      </c>
      <c r="C18" s="35" t="s">
        <v>26</v>
      </c>
      <c r="D18" s="38" t="s">
        <v>724</v>
      </c>
      <c r="E18" s="35">
        <v>65</v>
      </c>
      <c r="F18" s="35">
        <v>75</v>
      </c>
      <c r="G18" s="35">
        <v>140</v>
      </c>
      <c r="H18" s="65">
        <v>16145000</v>
      </c>
      <c r="I18" s="78">
        <f t="shared" si="0"/>
        <v>20181250</v>
      </c>
      <c r="J18" s="86">
        <f t="shared" si="1"/>
        <v>25</v>
      </c>
    </row>
    <row r="19" spans="1:10">
      <c r="A19" s="35" t="s">
        <v>20</v>
      </c>
      <c r="B19" s="35" t="s">
        <v>21</v>
      </c>
      <c r="C19" s="35" t="s">
        <v>27</v>
      </c>
      <c r="D19" s="38" t="s">
        <v>725</v>
      </c>
      <c r="E19" s="35">
        <v>112</v>
      </c>
      <c r="F19" s="35">
        <v>103</v>
      </c>
      <c r="G19" s="35">
        <v>215</v>
      </c>
      <c r="H19" s="65">
        <v>23832000</v>
      </c>
      <c r="I19" s="78">
        <f t="shared" si="0"/>
        <v>29790000</v>
      </c>
      <c r="J19" s="86">
        <f t="shared" si="1"/>
        <v>25</v>
      </c>
    </row>
    <row r="20" spans="1:10">
      <c r="A20" s="35" t="s">
        <v>20</v>
      </c>
      <c r="B20" s="35" t="s">
        <v>21</v>
      </c>
      <c r="C20" s="35" t="s">
        <v>28</v>
      </c>
      <c r="D20" s="38" t="s">
        <v>726</v>
      </c>
      <c r="E20" s="35">
        <v>30</v>
      </c>
      <c r="F20" s="35">
        <v>70</v>
      </c>
      <c r="G20" s="35">
        <v>100</v>
      </c>
      <c r="H20" s="65">
        <v>12830000</v>
      </c>
      <c r="I20" s="78">
        <f t="shared" si="0"/>
        <v>16037500</v>
      </c>
      <c r="J20" s="86">
        <f t="shared" si="1"/>
        <v>25</v>
      </c>
    </row>
    <row r="21" spans="1:10">
      <c r="A21" s="35" t="s">
        <v>20</v>
      </c>
      <c r="B21" s="35" t="s">
        <v>21</v>
      </c>
      <c r="C21" s="35" t="s">
        <v>29</v>
      </c>
      <c r="D21" s="38" t="s">
        <v>727</v>
      </c>
      <c r="E21" s="35">
        <v>34</v>
      </c>
      <c r="F21" s="35">
        <v>68</v>
      </c>
      <c r="G21" s="35">
        <v>102</v>
      </c>
      <c r="H21" s="65">
        <v>12818000</v>
      </c>
      <c r="I21" s="78">
        <f t="shared" si="0"/>
        <v>16022500</v>
      </c>
      <c r="J21" s="86">
        <f t="shared" si="1"/>
        <v>25</v>
      </c>
    </row>
    <row r="22" spans="1:10">
      <c r="A22" s="35" t="s">
        <v>20</v>
      </c>
      <c r="B22" s="35" t="s">
        <v>21</v>
      </c>
      <c r="C22" s="35" t="s">
        <v>30</v>
      </c>
      <c r="D22" s="38" t="s">
        <v>728</v>
      </c>
      <c r="E22" s="35">
        <v>23</v>
      </c>
      <c r="F22" s="35">
        <v>77</v>
      </c>
      <c r="G22" s="35">
        <v>100</v>
      </c>
      <c r="H22" s="65">
        <v>13383000</v>
      </c>
      <c r="I22" s="78">
        <f t="shared" si="0"/>
        <v>16728750</v>
      </c>
      <c r="J22" s="86">
        <f t="shared" si="1"/>
        <v>25</v>
      </c>
    </row>
    <row r="23" spans="1:10">
      <c r="A23" s="35" t="s">
        <v>20</v>
      </c>
      <c r="B23" s="35" t="s">
        <v>21</v>
      </c>
      <c r="C23" s="35" t="s">
        <v>31</v>
      </c>
      <c r="D23" s="38" t="s">
        <v>729</v>
      </c>
      <c r="E23" s="35">
        <v>23</v>
      </c>
      <c r="F23" s="35">
        <v>87</v>
      </c>
      <c r="G23" s="35">
        <v>110</v>
      </c>
      <c r="H23" s="65">
        <v>14903000</v>
      </c>
      <c r="I23" s="78">
        <f t="shared" si="0"/>
        <v>18628750</v>
      </c>
      <c r="J23" s="86">
        <f t="shared" si="1"/>
        <v>25</v>
      </c>
    </row>
    <row r="24" spans="1:10">
      <c r="A24" s="35" t="s">
        <v>20</v>
      </c>
      <c r="B24" s="35" t="s">
        <v>21</v>
      </c>
      <c r="C24" s="35" t="s">
        <v>32</v>
      </c>
      <c r="D24" s="38" t="s">
        <v>730</v>
      </c>
      <c r="E24" s="35">
        <v>37</v>
      </c>
      <c r="F24" s="35">
        <v>63</v>
      </c>
      <c r="G24" s="35">
        <v>100</v>
      </c>
      <c r="H24" s="65">
        <v>12277000</v>
      </c>
      <c r="I24" s="78">
        <f t="shared" si="0"/>
        <v>15346250</v>
      </c>
      <c r="J24" s="86">
        <f t="shared" si="1"/>
        <v>25</v>
      </c>
    </row>
    <row r="25" spans="1:10">
      <c r="A25" s="35" t="s">
        <v>20</v>
      </c>
      <c r="B25" s="35" t="s">
        <v>21</v>
      </c>
      <c r="C25" s="35" t="s">
        <v>33</v>
      </c>
      <c r="D25" s="38" t="s">
        <v>731</v>
      </c>
      <c r="E25" s="35">
        <v>122</v>
      </c>
      <c r="F25" s="35">
        <v>378</v>
      </c>
      <c r="G25" s="35">
        <v>500</v>
      </c>
      <c r="H25" s="65">
        <v>66362000</v>
      </c>
      <c r="I25" s="78">
        <f t="shared" si="0"/>
        <v>82952500</v>
      </c>
      <c r="J25" s="86">
        <f t="shared" si="1"/>
        <v>25</v>
      </c>
    </row>
    <row r="26" spans="1:10">
      <c r="A26" s="35" t="s">
        <v>20</v>
      </c>
      <c r="B26" s="35" t="s">
        <v>21</v>
      </c>
      <c r="C26" s="35" t="s">
        <v>34</v>
      </c>
      <c r="D26" s="38" t="s">
        <v>732</v>
      </c>
      <c r="E26" s="35">
        <v>71</v>
      </c>
      <c r="F26" s="35">
        <v>59</v>
      </c>
      <c r="G26" s="35">
        <v>130</v>
      </c>
      <c r="H26" s="65">
        <v>14151000</v>
      </c>
      <c r="I26" s="78">
        <f t="shared" si="0"/>
        <v>17688750</v>
      </c>
      <c r="J26" s="86">
        <f t="shared" si="1"/>
        <v>25</v>
      </c>
    </row>
    <row r="27" spans="1:10">
      <c r="A27" s="35" t="s">
        <v>20</v>
      </c>
      <c r="B27" s="35" t="s">
        <v>21</v>
      </c>
      <c r="C27" s="35" t="s">
        <v>35</v>
      </c>
      <c r="D27" s="38" t="s">
        <v>733</v>
      </c>
      <c r="E27" s="35">
        <v>15</v>
      </c>
      <c r="F27" s="35">
        <v>35</v>
      </c>
      <c r="G27" s="35">
        <v>50</v>
      </c>
      <c r="H27" s="65">
        <v>6415000</v>
      </c>
      <c r="I27" s="78">
        <f t="shared" si="0"/>
        <v>8018750</v>
      </c>
      <c r="J27" s="86">
        <f t="shared" si="1"/>
        <v>25</v>
      </c>
    </row>
    <row r="28" spans="1:10">
      <c r="A28" s="35" t="s">
        <v>20</v>
      </c>
      <c r="B28" s="35" t="s">
        <v>21</v>
      </c>
      <c r="C28" s="35" t="s">
        <v>36</v>
      </c>
      <c r="D28" s="38" t="s">
        <v>734</v>
      </c>
      <c r="E28" s="35">
        <v>80</v>
      </c>
      <c r="F28" s="35">
        <v>115</v>
      </c>
      <c r="G28" s="35">
        <v>195</v>
      </c>
      <c r="H28" s="65">
        <v>23320000</v>
      </c>
      <c r="I28" s="78">
        <f t="shared" si="0"/>
        <v>29150000</v>
      </c>
      <c r="J28" s="86">
        <f t="shared" si="1"/>
        <v>25</v>
      </c>
    </row>
    <row r="29" spans="1:10">
      <c r="A29" s="35" t="s">
        <v>20</v>
      </c>
      <c r="B29" s="35" t="s">
        <v>21</v>
      </c>
      <c r="C29" s="35" t="s">
        <v>37</v>
      </c>
      <c r="D29" s="38" t="s">
        <v>735</v>
      </c>
      <c r="E29" s="35">
        <v>2</v>
      </c>
      <c r="F29" s="35">
        <v>5</v>
      </c>
      <c r="G29" s="35">
        <v>7</v>
      </c>
      <c r="H29" s="65">
        <v>906000</v>
      </c>
      <c r="I29" s="78">
        <f t="shared" si="0"/>
        <v>1132500</v>
      </c>
      <c r="J29" s="86">
        <f t="shared" si="1"/>
        <v>25</v>
      </c>
    </row>
    <row r="30" spans="1:10">
      <c r="A30" s="35" t="s">
        <v>20</v>
      </c>
      <c r="B30" s="35" t="s">
        <v>21</v>
      </c>
      <c r="C30" s="35" t="s">
        <v>38</v>
      </c>
      <c r="D30" s="38" t="s">
        <v>736</v>
      </c>
      <c r="E30" s="35">
        <v>14</v>
      </c>
      <c r="F30" s="35">
        <v>40</v>
      </c>
      <c r="G30" s="35">
        <v>54</v>
      </c>
      <c r="H30" s="65">
        <v>7102000</v>
      </c>
      <c r="I30" s="78">
        <f t="shared" si="0"/>
        <v>8877500</v>
      </c>
      <c r="J30" s="86">
        <f t="shared" si="1"/>
        <v>25</v>
      </c>
    </row>
    <row r="31" spans="1:10">
      <c r="A31" s="35" t="s">
        <v>20</v>
      </c>
      <c r="B31" s="35" t="s">
        <v>21</v>
      </c>
      <c r="C31" s="35" t="s">
        <v>39</v>
      </c>
      <c r="D31" s="38" t="s">
        <v>737</v>
      </c>
      <c r="E31" s="35">
        <v>35</v>
      </c>
      <c r="F31" s="35">
        <v>85</v>
      </c>
      <c r="G31" s="35">
        <v>120</v>
      </c>
      <c r="H31" s="65">
        <v>15475000</v>
      </c>
      <c r="I31" s="78">
        <f t="shared" si="0"/>
        <v>19343750</v>
      </c>
      <c r="J31" s="86">
        <f t="shared" si="1"/>
        <v>25</v>
      </c>
    </row>
    <row r="32" spans="1:10">
      <c r="A32" s="35" t="s">
        <v>20</v>
      </c>
      <c r="B32" s="35" t="s">
        <v>21</v>
      </c>
      <c r="C32" s="35" t="s">
        <v>40</v>
      </c>
      <c r="D32" s="38" t="s">
        <v>738</v>
      </c>
      <c r="E32" s="35">
        <v>20</v>
      </c>
      <c r="F32" s="35">
        <v>50</v>
      </c>
      <c r="G32" s="35">
        <v>70</v>
      </c>
      <c r="H32" s="65">
        <v>9060000</v>
      </c>
      <c r="I32" s="78">
        <f t="shared" si="0"/>
        <v>11325000</v>
      </c>
      <c r="J32" s="86">
        <f t="shared" si="1"/>
        <v>25</v>
      </c>
    </row>
    <row r="33" spans="1:10">
      <c r="A33" s="35" t="s">
        <v>20</v>
      </c>
      <c r="B33" s="35" t="s">
        <v>21</v>
      </c>
      <c r="C33" s="35" t="s">
        <v>41</v>
      </c>
      <c r="D33" s="38" t="s">
        <v>739</v>
      </c>
      <c r="E33" s="35">
        <v>15</v>
      </c>
      <c r="F33" s="35">
        <v>45</v>
      </c>
      <c r="G33" s="35">
        <v>60</v>
      </c>
      <c r="H33" s="65">
        <v>7935000</v>
      </c>
      <c r="I33" s="78">
        <f t="shared" si="0"/>
        <v>9918750</v>
      </c>
      <c r="J33" s="86">
        <f t="shared" si="1"/>
        <v>25</v>
      </c>
    </row>
    <row r="34" spans="1:10">
      <c r="A34" s="35" t="s">
        <v>20</v>
      </c>
      <c r="B34" s="35" t="s">
        <v>21</v>
      </c>
      <c r="C34" s="35" t="s">
        <v>42</v>
      </c>
      <c r="D34" s="38" t="s">
        <v>740</v>
      </c>
      <c r="E34" s="35">
        <v>10</v>
      </c>
      <c r="F34" s="35">
        <v>20</v>
      </c>
      <c r="G34" s="35">
        <v>30</v>
      </c>
      <c r="H34" s="65">
        <v>3770000</v>
      </c>
      <c r="I34" s="78">
        <f t="shared" si="0"/>
        <v>4712500</v>
      </c>
      <c r="J34" s="86">
        <f t="shared" si="1"/>
        <v>25</v>
      </c>
    </row>
    <row r="35" spans="1:10">
      <c r="A35" s="35" t="s">
        <v>20</v>
      </c>
      <c r="B35" s="35" t="s">
        <v>21</v>
      </c>
      <c r="C35" s="35" t="s">
        <v>43</v>
      </c>
      <c r="D35" s="38" t="s">
        <v>741</v>
      </c>
      <c r="E35" s="35">
        <v>10</v>
      </c>
      <c r="F35" s="35">
        <v>20</v>
      </c>
      <c r="G35" s="35">
        <v>30</v>
      </c>
      <c r="H35" s="65">
        <v>3770000</v>
      </c>
      <c r="I35" s="78">
        <f t="shared" si="0"/>
        <v>4712500</v>
      </c>
      <c r="J35" s="86">
        <f t="shared" si="1"/>
        <v>25</v>
      </c>
    </row>
    <row r="36" spans="1:10">
      <c r="A36" s="35" t="s">
        <v>20</v>
      </c>
      <c r="B36" s="35" t="s">
        <v>21</v>
      </c>
      <c r="C36" s="35" t="s">
        <v>44</v>
      </c>
      <c r="D36" s="38" t="s">
        <v>742</v>
      </c>
      <c r="E36" s="35">
        <v>34</v>
      </c>
      <c r="F36" s="35">
        <v>46</v>
      </c>
      <c r="G36" s="35">
        <v>80</v>
      </c>
      <c r="H36" s="65">
        <v>9474000</v>
      </c>
      <c r="I36" s="78">
        <f t="shared" si="0"/>
        <v>11842500</v>
      </c>
      <c r="J36" s="86">
        <f t="shared" si="1"/>
        <v>25</v>
      </c>
    </row>
    <row r="37" spans="1:10">
      <c r="A37" s="35" t="s">
        <v>20</v>
      </c>
      <c r="B37" s="35" t="s">
        <v>21</v>
      </c>
      <c r="C37" s="35" t="s">
        <v>45</v>
      </c>
      <c r="D37" s="38" t="s">
        <v>743</v>
      </c>
      <c r="E37" s="35">
        <v>33</v>
      </c>
      <c r="F37" s="35">
        <v>42</v>
      </c>
      <c r="G37" s="35">
        <v>75</v>
      </c>
      <c r="H37" s="65">
        <v>8793000</v>
      </c>
      <c r="I37" s="78">
        <f t="shared" si="0"/>
        <v>10991250</v>
      </c>
      <c r="J37" s="86">
        <f t="shared" si="1"/>
        <v>25</v>
      </c>
    </row>
    <row r="38" spans="1:10">
      <c r="A38" s="35" t="s">
        <v>20</v>
      </c>
      <c r="B38" s="35" t="s">
        <v>21</v>
      </c>
      <c r="C38" s="35" t="s">
        <v>46</v>
      </c>
      <c r="D38" s="38" t="s">
        <v>744</v>
      </c>
      <c r="E38" s="35">
        <v>60</v>
      </c>
      <c r="F38" s="35">
        <v>90</v>
      </c>
      <c r="G38" s="35">
        <v>150</v>
      </c>
      <c r="H38" s="65">
        <v>18060000</v>
      </c>
      <c r="I38" s="78">
        <f t="shared" si="0"/>
        <v>22575000</v>
      </c>
      <c r="J38" s="86">
        <f t="shared" si="1"/>
        <v>25</v>
      </c>
    </row>
    <row r="39" spans="1:10">
      <c r="A39" s="35" t="s">
        <v>20</v>
      </c>
      <c r="B39" s="35" t="s">
        <v>21</v>
      </c>
      <c r="C39" s="35" t="s">
        <v>47</v>
      </c>
      <c r="D39" s="38" t="s">
        <v>745</v>
      </c>
      <c r="E39" s="35">
        <v>4</v>
      </c>
      <c r="F39" s="35">
        <v>12</v>
      </c>
      <c r="G39" s="35">
        <v>16</v>
      </c>
      <c r="H39" s="65">
        <v>2116000</v>
      </c>
      <c r="I39" s="78">
        <f t="shared" si="0"/>
        <v>2645000</v>
      </c>
      <c r="J39" s="86">
        <f t="shared" si="1"/>
        <v>25</v>
      </c>
    </row>
    <row r="40" spans="1:10">
      <c r="A40" s="35" t="s">
        <v>20</v>
      </c>
      <c r="B40" s="35" t="s">
        <v>21</v>
      </c>
      <c r="C40" s="35" t="s">
        <v>48</v>
      </c>
      <c r="D40" s="38" t="s">
        <v>746</v>
      </c>
      <c r="E40" s="35">
        <v>73</v>
      </c>
      <c r="F40" s="35">
        <v>6</v>
      </c>
      <c r="G40" s="35">
        <v>79</v>
      </c>
      <c r="H40" s="65">
        <v>6241000</v>
      </c>
      <c r="I40" s="78">
        <f t="shared" si="0"/>
        <v>7801250</v>
      </c>
      <c r="J40" s="86">
        <f t="shared" si="1"/>
        <v>25</v>
      </c>
    </row>
    <row r="41" spans="1:10">
      <c r="A41" s="35" t="s">
        <v>20</v>
      </c>
      <c r="B41" s="35" t="s">
        <v>21</v>
      </c>
      <c r="C41" s="35" t="s">
        <v>49</v>
      </c>
      <c r="D41" s="38" t="s">
        <v>747</v>
      </c>
      <c r="E41" s="35">
        <v>45</v>
      </c>
      <c r="F41" s="35">
        <v>90</v>
      </c>
      <c r="G41" s="35">
        <v>135</v>
      </c>
      <c r="H41" s="65">
        <v>16965000</v>
      </c>
      <c r="I41" s="78">
        <f t="shared" si="0"/>
        <v>21206250</v>
      </c>
      <c r="J41" s="86">
        <f t="shared" si="1"/>
        <v>25</v>
      </c>
    </row>
    <row r="42" spans="1:10">
      <c r="A42" s="35" t="s">
        <v>20</v>
      </c>
      <c r="B42" s="35" t="s">
        <v>21</v>
      </c>
      <c r="C42" s="35" t="s">
        <v>50</v>
      </c>
      <c r="D42" s="38" t="s">
        <v>748</v>
      </c>
      <c r="E42" s="35">
        <v>42</v>
      </c>
      <c r="F42" s="35">
        <v>78</v>
      </c>
      <c r="G42" s="35">
        <v>120</v>
      </c>
      <c r="H42" s="65">
        <v>14922000</v>
      </c>
      <c r="I42" s="78">
        <f t="shared" si="0"/>
        <v>18652500</v>
      </c>
      <c r="J42" s="86">
        <f t="shared" si="1"/>
        <v>25</v>
      </c>
    </row>
    <row r="43" spans="1:10">
      <c r="A43" s="35" t="s">
        <v>20</v>
      </c>
      <c r="B43" s="35" t="s">
        <v>21</v>
      </c>
      <c r="C43" s="35" t="s">
        <v>51</v>
      </c>
      <c r="D43" s="38" t="s">
        <v>749</v>
      </c>
      <c r="E43" s="35">
        <v>40</v>
      </c>
      <c r="F43" s="35">
        <v>70</v>
      </c>
      <c r="G43" s="35">
        <v>110</v>
      </c>
      <c r="H43" s="65">
        <v>13560000</v>
      </c>
      <c r="I43" s="78">
        <f t="shared" si="0"/>
        <v>16950000</v>
      </c>
      <c r="J43" s="86">
        <f t="shared" si="1"/>
        <v>25</v>
      </c>
    </row>
    <row r="44" spans="1:10">
      <c r="A44" s="35" t="s">
        <v>20</v>
      </c>
      <c r="B44" s="35" t="s">
        <v>21</v>
      </c>
      <c r="C44" s="35" t="s">
        <v>52</v>
      </c>
      <c r="D44" s="38" t="s">
        <v>750</v>
      </c>
      <c r="E44" s="35">
        <v>27</v>
      </c>
      <c r="F44" s="35">
        <v>39</v>
      </c>
      <c r="G44" s="35">
        <v>66</v>
      </c>
      <c r="H44" s="65">
        <v>7899000</v>
      </c>
      <c r="I44" s="78">
        <f t="shared" si="0"/>
        <v>9873750</v>
      </c>
      <c r="J44" s="86">
        <f t="shared" si="1"/>
        <v>25</v>
      </c>
    </row>
    <row r="45" spans="1:10">
      <c r="A45" s="35" t="s">
        <v>20</v>
      </c>
      <c r="B45" s="35" t="s">
        <v>21</v>
      </c>
      <c r="C45" s="35" t="s">
        <v>53</v>
      </c>
      <c r="D45" s="38" t="s">
        <v>751</v>
      </c>
      <c r="E45" s="35">
        <v>32</v>
      </c>
      <c r="F45" s="35">
        <v>88</v>
      </c>
      <c r="G45" s="35">
        <v>120</v>
      </c>
      <c r="H45" s="65">
        <v>15712000</v>
      </c>
      <c r="I45" s="78">
        <f t="shared" si="0"/>
        <v>19640000</v>
      </c>
      <c r="J45" s="86">
        <f t="shared" si="1"/>
        <v>25</v>
      </c>
    </row>
    <row r="46" spans="1:10">
      <c r="A46" s="35" t="s">
        <v>20</v>
      </c>
      <c r="B46" s="35" t="s">
        <v>21</v>
      </c>
      <c r="C46" s="35" t="s">
        <v>54</v>
      </c>
      <c r="D46" s="38" t="s">
        <v>752</v>
      </c>
      <c r="E46" s="35">
        <v>12</v>
      </c>
      <c r="F46" s="35">
        <v>34</v>
      </c>
      <c r="G46" s="35">
        <v>46</v>
      </c>
      <c r="H46" s="65">
        <v>6044000</v>
      </c>
      <c r="I46" s="78">
        <f t="shared" si="0"/>
        <v>7555000</v>
      </c>
      <c r="J46" s="86">
        <f t="shared" si="1"/>
        <v>25</v>
      </c>
    </row>
    <row r="47" spans="1:10">
      <c r="A47" s="35" t="s">
        <v>20</v>
      </c>
      <c r="B47" s="35" t="s">
        <v>21</v>
      </c>
      <c r="C47" s="35" t="s">
        <v>55</v>
      </c>
      <c r="D47" s="38" t="s">
        <v>753</v>
      </c>
      <c r="E47" s="35">
        <v>20</v>
      </c>
      <c r="F47" s="35">
        <v>60</v>
      </c>
      <c r="G47" s="35">
        <v>80</v>
      </c>
      <c r="H47" s="65">
        <v>10580000</v>
      </c>
      <c r="I47" s="78">
        <f t="shared" si="0"/>
        <v>13225000</v>
      </c>
      <c r="J47" s="86">
        <f t="shared" si="1"/>
        <v>25</v>
      </c>
    </row>
    <row r="48" spans="1:10">
      <c r="A48" s="35" t="s">
        <v>20</v>
      </c>
      <c r="B48" s="35" t="s">
        <v>21</v>
      </c>
      <c r="C48" s="35" t="s">
        <v>56</v>
      </c>
      <c r="D48" s="38" t="s">
        <v>754</v>
      </c>
      <c r="E48" s="35">
        <v>13</v>
      </c>
      <c r="F48" s="35">
        <v>75</v>
      </c>
      <c r="G48" s="35">
        <v>88</v>
      </c>
      <c r="H48" s="65">
        <v>12349000</v>
      </c>
      <c r="I48" s="78">
        <f t="shared" si="0"/>
        <v>15436250</v>
      </c>
      <c r="J48" s="86">
        <f t="shared" si="1"/>
        <v>25</v>
      </c>
    </row>
    <row r="49" spans="1:10">
      <c r="A49" s="35" t="s">
        <v>20</v>
      </c>
      <c r="B49" s="35" t="s">
        <v>21</v>
      </c>
      <c r="C49" s="35" t="s">
        <v>57</v>
      </c>
      <c r="D49" s="38" t="s">
        <v>755</v>
      </c>
      <c r="E49" s="35">
        <v>27</v>
      </c>
      <c r="F49" s="35">
        <v>58</v>
      </c>
      <c r="G49" s="35">
        <v>85</v>
      </c>
      <c r="H49" s="65">
        <v>10787000</v>
      </c>
      <c r="I49" s="78">
        <f t="shared" si="0"/>
        <v>13483750</v>
      </c>
      <c r="J49" s="86">
        <f t="shared" si="1"/>
        <v>25</v>
      </c>
    </row>
    <row r="50" spans="1:10">
      <c r="A50" s="35" t="s">
        <v>20</v>
      </c>
      <c r="B50" s="35" t="s">
        <v>21</v>
      </c>
      <c r="C50" s="35" t="s">
        <v>58</v>
      </c>
      <c r="D50" s="38" t="s">
        <v>756</v>
      </c>
      <c r="E50" s="35">
        <v>74</v>
      </c>
      <c r="F50" s="35">
        <v>154</v>
      </c>
      <c r="G50" s="35">
        <v>228</v>
      </c>
      <c r="H50" s="65">
        <v>28810000</v>
      </c>
      <c r="I50" s="78">
        <f t="shared" si="0"/>
        <v>36012500</v>
      </c>
      <c r="J50" s="86">
        <f t="shared" si="1"/>
        <v>25</v>
      </c>
    </row>
    <row r="51" spans="1:10">
      <c r="A51" s="35" t="s">
        <v>20</v>
      </c>
      <c r="B51" s="35" t="s">
        <v>21</v>
      </c>
      <c r="C51" s="35" t="s">
        <v>59</v>
      </c>
      <c r="D51" s="38" t="s">
        <v>757</v>
      </c>
      <c r="E51" s="35">
        <v>118</v>
      </c>
      <c r="F51" s="35">
        <v>171</v>
      </c>
      <c r="G51" s="35">
        <v>289</v>
      </c>
      <c r="H51" s="65">
        <v>34606000</v>
      </c>
      <c r="I51" s="78">
        <f t="shared" si="0"/>
        <v>43257500</v>
      </c>
      <c r="J51" s="86">
        <f t="shared" si="1"/>
        <v>25</v>
      </c>
    </row>
    <row r="52" spans="1:10">
      <c r="A52" s="35" t="s">
        <v>20</v>
      </c>
      <c r="B52" s="35" t="s">
        <v>21</v>
      </c>
      <c r="C52" s="35" t="s">
        <v>60</v>
      </c>
      <c r="D52" s="38" t="s">
        <v>758</v>
      </c>
      <c r="E52" s="35">
        <v>8</v>
      </c>
      <c r="F52" s="35">
        <v>24</v>
      </c>
      <c r="G52" s="35">
        <v>32</v>
      </c>
      <c r="H52" s="65">
        <v>4232000</v>
      </c>
      <c r="I52" s="78">
        <f t="shared" si="0"/>
        <v>5290000</v>
      </c>
      <c r="J52" s="86">
        <f t="shared" si="1"/>
        <v>25</v>
      </c>
    </row>
    <row r="53" spans="1:10">
      <c r="A53" s="35" t="s">
        <v>20</v>
      </c>
      <c r="B53" s="35" t="s">
        <v>21</v>
      </c>
      <c r="C53" s="35" t="s">
        <v>61</v>
      </c>
      <c r="D53" s="38" t="s">
        <v>759</v>
      </c>
      <c r="E53" s="35">
        <v>28</v>
      </c>
      <c r="F53" s="35">
        <v>12</v>
      </c>
      <c r="G53" s="35">
        <v>40</v>
      </c>
      <c r="H53" s="65">
        <v>3868000</v>
      </c>
      <c r="I53" s="78">
        <f t="shared" si="0"/>
        <v>4835000</v>
      </c>
      <c r="J53" s="86">
        <f t="shared" si="1"/>
        <v>25</v>
      </c>
    </row>
    <row r="54" spans="1:10">
      <c r="A54" s="35" t="s">
        <v>20</v>
      </c>
      <c r="B54" s="35" t="s">
        <v>21</v>
      </c>
      <c r="C54" s="35" t="s">
        <v>62</v>
      </c>
      <c r="D54" s="38" t="s">
        <v>760</v>
      </c>
      <c r="E54" s="35">
        <v>20</v>
      </c>
      <c r="F54" s="35">
        <v>20</v>
      </c>
      <c r="G54" s="35">
        <v>40</v>
      </c>
      <c r="H54" s="65">
        <v>4500000</v>
      </c>
      <c r="I54" s="78">
        <f t="shared" si="0"/>
        <v>5625000</v>
      </c>
      <c r="J54" s="86">
        <f t="shared" si="1"/>
        <v>25</v>
      </c>
    </row>
    <row r="55" spans="1:10">
      <c r="A55" s="35" t="s">
        <v>20</v>
      </c>
      <c r="B55" s="35" t="s">
        <v>21</v>
      </c>
      <c r="C55" s="35" t="s">
        <v>63</v>
      </c>
      <c r="D55" s="38" t="s">
        <v>761</v>
      </c>
      <c r="E55" s="35">
        <v>15</v>
      </c>
      <c r="F55" s="35">
        <v>45</v>
      </c>
      <c r="G55" s="35">
        <v>60</v>
      </c>
      <c r="H55" s="65">
        <v>7935000</v>
      </c>
      <c r="I55" s="78">
        <f t="shared" si="0"/>
        <v>9918750</v>
      </c>
      <c r="J55" s="86">
        <f t="shared" si="1"/>
        <v>25</v>
      </c>
    </row>
    <row r="56" spans="1:10">
      <c r="A56" s="35" t="s">
        <v>20</v>
      </c>
      <c r="B56" s="35" t="s">
        <v>21</v>
      </c>
      <c r="C56" s="35" t="s">
        <v>64</v>
      </c>
      <c r="D56" s="38" t="s">
        <v>762</v>
      </c>
      <c r="E56" s="35">
        <v>50</v>
      </c>
      <c r="F56" s="35">
        <v>70</v>
      </c>
      <c r="G56" s="35">
        <v>120</v>
      </c>
      <c r="H56" s="65">
        <v>14290000</v>
      </c>
      <c r="I56" s="78">
        <f t="shared" si="0"/>
        <v>17862500</v>
      </c>
      <c r="J56" s="86">
        <f t="shared" si="1"/>
        <v>25</v>
      </c>
    </row>
    <row r="57" spans="1:10">
      <c r="A57" s="35" t="s">
        <v>20</v>
      </c>
      <c r="B57" s="35" t="s">
        <v>21</v>
      </c>
      <c r="C57" s="35" t="s">
        <v>65</v>
      </c>
      <c r="D57" s="38" t="s">
        <v>763</v>
      </c>
      <c r="E57" s="35">
        <v>60</v>
      </c>
      <c r="F57" s="35">
        <v>80</v>
      </c>
      <c r="G57" s="35">
        <v>140</v>
      </c>
      <c r="H57" s="65">
        <v>16540000</v>
      </c>
      <c r="I57" s="78">
        <f t="shared" si="0"/>
        <v>20675000</v>
      </c>
      <c r="J57" s="86">
        <f t="shared" si="1"/>
        <v>25</v>
      </c>
    </row>
    <row r="58" spans="1:10">
      <c r="A58" s="35" t="s">
        <v>20</v>
      </c>
      <c r="B58" s="35" t="s">
        <v>21</v>
      </c>
      <c r="C58" s="35" t="s">
        <v>66</v>
      </c>
      <c r="D58" s="38" t="s">
        <v>764</v>
      </c>
      <c r="E58" s="35">
        <v>32</v>
      </c>
      <c r="F58" s="35">
        <v>56</v>
      </c>
      <c r="G58" s="35">
        <v>88</v>
      </c>
      <c r="H58" s="65">
        <v>10848000</v>
      </c>
      <c r="I58" s="78">
        <f t="shared" si="0"/>
        <v>13560000</v>
      </c>
      <c r="J58" s="86">
        <f t="shared" si="1"/>
        <v>25</v>
      </c>
    </row>
    <row r="59" spans="1:10">
      <c r="A59" s="35" t="s">
        <v>20</v>
      </c>
      <c r="B59" s="35" t="s">
        <v>21</v>
      </c>
      <c r="C59" s="35" t="s">
        <v>67</v>
      </c>
      <c r="D59" s="38" t="s">
        <v>765</v>
      </c>
      <c r="E59" s="35">
        <v>33</v>
      </c>
      <c r="F59" s="35">
        <v>55</v>
      </c>
      <c r="G59" s="35">
        <v>88</v>
      </c>
      <c r="H59" s="65">
        <v>10769000</v>
      </c>
      <c r="I59" s="78">
        <f t="shared" si="0"/>
        <v>13461250</v>
      </c>
      <c r="J59" s="86">
        <f t="shared" si="1"/>
        <v>25</v>
      </c>
    </row>
    <row r="60" spans="1:10">
      <c r="A60" s="35" t="s">
        <v>20</v>
      </c>
      <c r="B60" s="35" t="s">
        <v>21</v>
      </c>
      <c r="C60" s="35" t="s">
        <v>68</v>
      </c>
      <c r="D60" s="38" t="s">
        <v>766</v>
      </c>
      <c r="E60" s="35">
        <v>88</v>
      </c>
      <c r="F60" s="35">
        <v>232</v>
      </c>
      <c r="G60" s="35">
        <v>320</v>
      </c>
      <c r="H60" s="65">
        <v>41688000</v>
      </c>
      <c r="I60" s="78">
        <f t="shared" si="0"/>
        <v>52110000</v>
      </c>
      <c r="J60" s="86">
        <f t="shared" si="1"/>
        <v>25</v>
      </c>
    </row>
    <row r="61" spans="1:10">
      <c r="A61" s="35" t="s">
        <v>20</v>
      </c>
      <c r="B61" s="35" t="s">
        <v>21</v>
      </c>
      <c r="C61" s="35" t="s">
        <v>69</v>
      </c>
      <c r="D61" s="38" t="s">
        <v>767</v>
      </c>
      <c r="E61" s="35">
        <v>105</v>
      </c>
      <c r="F61" s="35">
        <v>195</v>
      </c>
      <c r="G61" s="35">
        <v>300</v>
      </c>
      <c r="H61" s="65">
        <v>37305000</v>
      </c>
      <c r="I61" s="78">
        <f t="shared" si="0"/>
        <v>46631250</v>
      </c>
      <c r="J61" s="86">
        <f t="shared" si="1"/>
        <v>25</v>
      </c>
    </row>
    <row r="62" spans="1:10">
      <c r="A62" s="35" t="s">
        <v>20</v>
      </c>
      <c r="B62" s="35" t="s">
        <v>21</v>
      </c>
      <c r="C62" s="35" t="s">
        <v>70</v>
      </c>
      <c r="D62" s="38" t="s">
        <v>768</v>
      </c>
      <c r="E62" s="35">
        <v>139</v>
      </c>
      <c r="F62" s="35">
        <v>241</v>
      </c>
      <c r="G62" s="35">
        <v>380</v>
      </c>
      <c r="H62" s="65">
        <v>46779000</v>
      </c>
      <c r="I62" s="78">
        <f t="shared" si="0"/>
        <v>58473750</v>
      </c>
      <c r="J62" s="86">
        <f t="shared" si="1"/>
        <v>25</v>
      </c>
    </row>
    <row r="63" spans="1:10">
      <c r="A63" s="35" t="s">
        <v>20</v>
      </c>
      <c r="B63" s="35" t="s">
        <v>21</v>
      </c>
      <c r="C63" s="35" t="s">
        <v>71</v>
      </c>
      <c r="D63" s="38" t="s">
        <v>769</v>
      </c>
      <c r="E63" s="35">
        <v>119</v>
      </c>
      <c r="F63" s="35">
        <v>221</v>
      </c>
      <c r="G63" s="35">
        <v>340</v>
      </c>
      <c r="H63" s="65">
        <v>42279000</v>
      </c>
      <c r="I63" s="78">
        <f t="shared" si="0"/>
        <v>52848750</v>
      </c>
      <c r="J63" s="86">
        <f t="shared" si="1"/>
        <v>25</v>
      </c>
    </row>
    <row r="64" spans="1:10">
      <c r="A64" s="35" t="s">
        <v>20</v>
      </c>
      <c r="B64" s="35" t="s">
        <v>21</v>
      </c>
      <c r="C64" s="35" t="s">
        <v>72</v>
      </c>
      <c r="D64" s="38" t="s">
        <v>770</v>
      </c>
      <c r="E64" s="35">
        <v>12</v>
      </c>
      <c r="F64" s="35">
        <v>28</v>
      </c>
      <c r="G64" s="35">
        <v>40</v>
      </c>
      <c r="H64" s="65">
        <v>5132000</v>
      </c>
      <c r="I64" s="78">
        <f t="shared" si="0"/>
        <v>6415000</v>
      </c>
      <c r="J64" s="86">
        <f t="shared" si="1"/>
        <v>25</v>
      </c>
    </row>
    <row r="65" spans="1:10">
      <c r="A65" s="35" t="s">
        <v>20</v>
      </c>
      <c r="B65" s="35" t="s">
        <v>21</v>
      </c>
      <c r="C65" s="35" t="s">
        <v>73</v>
      </c>
      <c r="D65" s="38" t="s">
        <v>771</v>
      </c>
      <c r="E65" s="35">
        <v>38</v>
      </c>
      <c r="F65" s="35">
        <v>82</v>
      </c>
      <c r="G65" s="35">
        <v>120</v>
      </c>
      <c r="H65" s="65">
        <v>15238000</v>
      </c>
      <c r="I65" s="78">
        <f t="shared" si="0"/>
        <v>19047500</v>
      </c>
      <c r="J65" s="86">
        <f t="shared" si="1"/>
        <v>25</v>
      </c>
    </row>
    <row r="66" spans="1:10">
      <c r="A66" s="35" t="s">
        <v>20</v>
      </c>
      <c r="B66" s="35" t="s">
        <v>21</v>
      </c>
      <c r="C66" s="35" t="s">
        <v>74</v>
      </c>
      <c r="D66" s="38" t="s">
        <v>772</v>
      </c>
      <c r="E66" s="35">
        <v>70</v>
      </c>
      <c r="F66" s="35">
        <v>122</v>
      </c>
      <c r="G66" s="35">
        <v>192</v>
      </c>
      <c r="H66" s="65">
        <v>23654000</v>
      </c>
      <c r="I66" s="78">
        <f t="shared" si="0"/>
        <v>29567500</v>
      </c>
      <c r="J66" s="86">
        <f t="shared" si="1"/>
        <v>25</v>
      </c>
    </row>
    <row r="67" spans="1:10">
      <c r="A67" s="35" t="s">
        <v>20</v>
      </c>
      <c r="B67" s="35" t="s">
        <v>21</v>
      </c>
      <c r="C67" s="35" t="s">
        <v>75</v>
      </c>
      <c r="D67" s="38" t="s">
        <v>773</v>
      </c>
      <c r="E67" s="35">
        <v>80</v>
      </c>
      <c r="F67" s="35">
        <v>50</v>
      </c>
      <c r="G67" s="35">
        <v>130</v>
      </c>
      <c r="H67" s="65">
        <v>13440000</v>
      </c>
      <c r="I67" s="78">
        <f t="shared" si="0"/>
        <v>16800000</v>
      </c>
      <c r="J67" s="86">
        <f t="shared" si="1"/>
        <v>25</v>
      </c>
    </row>
    <row r="68" spans="1:10">
      <c r="A68" s="35" t="s">
        <v>20</v>
      </c>
      <c r="B68" s="35" t="s">
        <v>21</v>
      </c>
      <c r="C68" s="35" t="s">
        <v>76</v>
      </c>
      <c r="D68" s="38" t="s">
        <v>774</v>
      </c>
      <c r="E68" s="35">
        <v>13</v>
      </c>
      <c r="F68" s="35">
        <v>37</v>
      </c>
      <c r="G68" s="35">
        <v>50</v>
      </c>
      <c r="H68" s="65">
        <v>6573000</v>
      </c>
      <c r="I68" s="78">
        <f t="shared" ref="I68:I131" si="2">(H68+(H68*0.25))</f>
        <v>8216250</v>
      </c>
      <c r="J68" s="86">
        <f t="shared" ref="J68:J131" si="3">((I68-H68)/H68)*100</f>
        <v>25</v>
      </c>
    </row>
    <row r="69" spans="1:10">
      <c r="A69" s="35" t="s">
        <v>20</v>
      </c>
      <c r="B69" s="35" t="s">
        <v>21</v>
      </c>
      <c r="C69" s="35" t="s">
        <v>77</v>
      </c>
      <c r="D69" s="38" t="s">
        <v>775</v>
      </c>
      <c r="E69" s="35">
        <v>13</v>
      </c>
      <c r="F69" s="35">
        <v>37</v>
      </c>
      <c r="G69" s="35">
        <v>50</v>
      </c>
      <c r="H69" s="65">
        <v>6573000</v>
      </c>
      <c r="I69" s="78">
        <f t="shared" si="2"/>
        <v>8216250</v>
      </c>
      <c r="J69" s="86">
        <f t="shared" si="3"/>
        <v>25</v>
      </c>
    </row>
    <row r="70" spans="1:10">
      <c r="A70" s="35" t="s">
        <v>20</v>
      </c>
      <c r="B70" s="35" t="s">
        <v>21</v>
      </c>
      <c r="C70" s="35" t="s">
        <v>78</v>
      </c>
      <c r="D70" s="38" t="s">
        <v>776</v>
      </c>
      <c r="E70" s="35">
        <v>26</v>
      </c>
      <c r="F70" s="35">
        <v>74</v>
      </c>
      <c r="G70" s="35">
        <v>100</v>
      </c>
      <c r="H70" s="65">
        <v>13146000</v>
      </c>
      <c r="I70" s="78">
        <f t="shared" si="2"/>
        <v>16432500</v>
      </c>
      <c r="J70" s="86">
        <f t="shared" si="3"/>
        <v>25</v>
      </c>
    </row>
    <row r="71" spans="1:10">
      <c r="A71" s="35" t="s">
        <v>20</v>
      </c>
      <c r="B71" s="35" t="s">
        <v>21</v>
      </c>
      <c r="C71" s="35" t="s">
        <v>79</v>
      </c>
      <c r="D71" s="38" t="s">
        <v>777</v>
      </c>
      <c r="E71" s="35">
        <v>23</v>
      </c>
      <c r="F71" s="35">
        <v>21</v>
      </c>
      <c r="G71" s="35">
        <v>44</v>
      </c>
      <c r="H71" s="65">
        <v>4871000</v>
      </c>
      <c r="I71" s="78">
        <f t="shared" si="2"/>
        <v>6088750</v>
      </c>
      <c r="J71" s="86">
        <f t="shared" si="3"/>
        <v>25</v>
      </c>
    </row>
    <row r="72" spans="1:10">
      <c r="A72" s="35" t="s">
        <v>20</v>
      </c>
      <c r="B72" s="35" t="s">
        <v>21</v>
      </c>
      <c r="C72" s="35" t="s">
        <v>80</v>
      </c>
      <c r="D72" s="38" t="s">
        <v>778</v>
      </c>
      <c r="E72" s="35">
        <v>29</v>
      </c>
      <c r="F72" s="35">
        <v>30</v>
      </c>
      <c r="G72" s="35">
        <v>59</v>
      </c>
      <c r="H72" s="65">
        <v>6677000</v>
      </c>
      <c r="I72" s="78">
        <f t="shared" si="2"/>
        <v>8346250</v>
      </c>
      <c r="J72" s="86">
        <f t="shared" si="3"/>
        <v>25</v>
      </c>
    </row>
    <row r="73" spans="1:10">
      <c r="A73" s="35" t="s">
        <v>20</v>
      </c>
      <c r="B73" s="35" t="s">
        <v>21</v>
      </c>
      <c r="C73" s="35" t="s">
        <v>81</v>
      </c>
      <c r="D73" s="38" t="s">
        <v>779</v>
      </c>
      <c r="E73" s="35">
        <v>24</v>
      </c>
      <c r="F73" s="35">
        <v>42</v>
      </c>
      <c r="G73" s="35">
        <v>66</v>
      </c>
      <c r="H73" s="65">
        <v>8136000</v>
      </c>
      <c r="I73" s="78">
        <f t="shared" si="2"/>
        <v>10170000</v>
      </c>
      <c r="J73" s="86">
        <f t="shared" si="3"/>
        <v>25</v>
      </c>
    </row>
    <row r="74" spans="1:10">
      <c r="A74" s="35" t="s">
        <v>20</v>
      </c>
      <c r="B74" s="35" t="s">
        <v>21</v>
      </c>
      <c r="C74" s="35" t="s">
        <v>82</v>
      </c>
      <c r="D74" s="38" t="s">
        <v>780</v>
      </c>
      <c r="E74" s="35">
        <v>16</v>
      </c>
      <c r="F74" s="35">
        <v>40</v>
      </c>
      <c r="G74" s="35">
        <v>56</v>
      </c>
      <c r="H74" s="65">
        <v>7248000</v>
      </c>
      <c r="I74" s="78">
        <f t="shared" si="2"/>
        <v>9060000</v>
      </c>
      <c r="J74" s="86">
        <f t="shared" si="3"/>
        <v>25</v>
      </c>
    </row>
    <row r="75" spans="1:10">
      <c r="A75" s="35" t="s">
        <v>20</v>
      </c>
      <c r="B75" s="35" t="s">
        <v>21</v>
      </c>
      <c r="C75" s="35" t="s">
        <v>83</v>
      </c>
      <c r="D75" s="38" t="s">
        <v>781</v>
      </c>
      <c r="E75" s="35">
        <v>30</v>
      </c>
      <c r="F75" s="35">
        <v>50</v>
      </c>
      <c r="G75" s="35">
        <v>80</v>
      </c>
      <c r="H75" s="65">
        <v>9790000</v>
      </c>
      <c r="I75" s="78">
        <f t="shared" si="2"/>
        <v>12237500</v>
      </c>
      <c r="J75" s="86">
        <f t="shared" si="3"/>
        <v>25</v>
      </c>
    </row>
    <row r="76" spans="1:10">
      <c r="A76" s="35" t="s">
        <v>20</v>
      </c>
      <c r="B76" s="35" t="s">
        <v>21</v>
      </c>
      <c r="C76" s="35" t="s">
        <v>84</v>
      </c>
      <c r="D76" s="38" t="s">
        <v>782</v>
      </c>
      <c r="E76" s="35">
        <v>30</v>
      </c>
      <c r="F76" s="35">
        <v>84</v>
      </c>
      <c r="G76" s="35">
        <v>114</v>
      </c>
      <c r="H76" s="65">
        <v>14958000</v>
      </c>
      <c r="I76" s="78">
        <f t="shared" si="2"/>
        <v>18697500</v>
      </c>
      <c r="J76" s="86">
        <f t="shared" si="3"/>
        <v>25</v>
      </c>
    </row>
    <row r="77" spans="1:10">
      <c r="A77" s="35" t="s">
        <v>20</v>
      </c>
      <c r="B77" s="35" t="s">
        <v>21</v>
      </c>
      <c r="C77" s="35" t="s">
        <v>85</v>
      </c>
      <c r="D77" s="38" t="s">
        <v>783</v>
      </c>
      <c r="E77" s="35">
        <v>13</v>
      </c>
      <c r="F77" s="35">
        <v>37</v>
      </c>
      <c r="G77" s="35">
        <v>50</v>
      </c>
      <c r="H77" s="65">
        <v>6573000</v>
      </c>
      <c r="I77" s="78">
        <f t="shared" si="2"/>
        <v>8216250</v>
      </c>
      <c r="J77" s="86">
        <f t="shared" si="3"/>
        <v>25</v>
      </c>
    </row>
    <row r="78" spans="1:10">
      <c r="A78" s="35" t="s">
        <v>20</v>
      </c>
      <c r="B78" s="35" t="s">
        <v>21</v>
      </c>
      <c r="C78" s="35" t="s">
        <v>86</v>
      </c>
      <c r="D78" s="38" t="s">
        <v>784</v>
      </c>
      <c r="E78" s="35">
        <v>32</v>
      </c>
      <c r="F78" s="35">
        <v>46</v>
      </c>
      <c r="G78" s="35">
        <v>78</v>
      </c>
      <c r="H78" s="65">
        <v>9328000</v>
      </c>
      <c r="I78" s="78">
        <f t="shared" si="2"/>
        <v>11660000</v>
      </c>
      <c r="J78" s="86">
        <f t="shared" si="3"/>
        <v>25</v>
      </c>
    </row>
    <row r="79" spans="1:10">
      <c r="A79" s="35" t="s">
        <v>20</v>
      </c>
      <c r="B79" s="35" t="s">
        <v>21</v>
      </c>
      <c r="C79" s="35" t="s">
        <v>87</v>
      </c>
      <c r="D79" s="38" t="s">
        <v>785</v>
      </c>
      <c r="E79" s="35">
        <v>60</v>
      </c>
      <c r="F79" s="35">
        <v>70</v>
      </c>
      <c r="G79" s="35">
        <v>130</v>
      </c>
      <c r="H79" s="65">
        <v>15020000</v>
      </c>
      <c r="I79" s="78">
        <f t="shared" si="2"/>
        <v>18775000</v>
      </c>
      <c r="J79" s="86">
        <f t="shared" si="3"/>
        <v>25</v>
      </c>
    </row>
    <row r="80" spans="1:10">
      <c r="A80" s="35" t="s">
        <v>8</v>
      </c>
      <c r="B80" s="35" t="s">
        <v>88</v>
      </c>
      <c r="C80" s="35" t="s">
        <v>89</v>
      </c>
      <c r="D80" s="36" t="s">
        <v>786</v>
      </c>
      <c r="E80" s="35">
        <v>33</v>
      </c>
      <c r="F80" s="35">
        <v>110</v>
      </c>
      <c r="G80" s="35">
        <v>143</v>
      </c>
      <c r="H80" s="65">
        <v>20306242</v>
      </c>
      <c r="I80" s="78">
        <f t="shared" si="2"/>
        <v>25382802.5</v>
      </c>
      <c r="J80" s="86">
        <f t="shared" si="3"/>
        <v>25</v>
      </c>
    </row>
    <row r="81" spans="1:10">
      <c r="A81" s="35" t="s">
        <v>8</v>
      </c>
      <c r="B81" s="35" t="s">
        <v>88</v>
      </c>
      <c r="C81" s="39" t="s">
        <v>90</v>
      </c>
      <c r="D81" s="36" t="s">
        <v>787</v>
      </c>
      <c r="E81" s="35">
        <v>18</v>
      </c>
      <c r="F81" s="35">
        <v>42</v>
      </c>
      <c r="G81" s="35">
        <v>60</v>
      </c>
      <c r="H81" s="65">
        <v>8159448</v>
      </c>
      <c r="I81" s="78">
        <f t="shared" si="2"/>
        <v>10199310</v>
      </c>
      <c r="J81" s="86">
        <f t="shared" si="3"/>
        <v>25</v>
      </c>
    </row>
    <row r="82" spans="1:10">
      <c r="A82" s="35" t="s">
        <v>8</v>
      </c>
      <c r="B82" s="35" t="s">
        <v>88</v>
      </c>
      <c r="C82" s="39" t="s">
        <v>91</v>
      </c>
      <c r="D82" s="36" t="s">
        <v>788</v>
      </c>
      <c r="E82" s="35">
        <v>16</v>
      </c>
      <c r="F82" s="35">
        <v>48</v>
      </c>
      <c r="G82" s="35">
        <v>64</v>
      </c>
      <c r="H82" s="65">
        <v>8981248</v>
      </c>
      <c r="I82" s="78">
        <f t="shared" si="2"/>
        <v>11226560</v>
      </c>
      <c r="J82" s="86">
        <f t="shared" si="3"/>
        <v>25</v>
      </c>
    </row>
    <row r="83" spans="1:10">
      <c r="A83" s="35" t="s">
        <v>8</v>
      </c>
      <c r="B83" s="35" t="s">
        <v>88</v>
      </c>
      <c r="C83" s="39" t="s">
        <v>92</v>
      </c>
      <c r="D83" s="36" t="s">
        <v>789</v>
      </c>
      <c r="E83" s="35">
        <v>16</v>
      </c>
      <c r="F83" s="35">
        <v>48</v>
      </c>
      <c r="G83" s="35">
        <v>64</v>
      </c>
      <c r="H83" s="65">
        <v>8981248</v>
      </c>
      <c r="I83" s="78">
        <f t="shared" si="2"/>
        <v>11226560</v>
      </c>
      <c r="J83" s="86">
        <f t="shared" si="3"/>
        <v>25</v>
      </c>
    </row>
    <row r="84" spans="1:10">
      <c r="A84" s="35" t="s">
        <v>8</v>
      </c>
      <c r="B84" s="35" t="s">
        <v>88</v>
      </c>
      <c r="C84" s="39" t="s">
        <v>93</v>
      </c>
      <c r="D84" s="36" t="s">
        <v>790</v>
      </c>
      <c r="E84" s="35">
        <v>28</v>
      </c>
      <c r="F84" s="35">
        <v>84</v>
      </c>
      <c r="G84" s="35">
        <v>112</v>
      </c>
      <c r="H84" s="65">
        <v>15717184</v>
      </c>
      <c r="I84" s="78">
        <f t="shared" si="2"/>
        <v>19646480</v>
      </c>
      <c r="J84" s="86">
        <f t="shared" si="3"/>
        <v>25</v>
      </c>
    </row>
    <row r="85" spans="1:10">
      <c r="A85" s="35" t="s">
        <v>8</v>
      </c>
      <c r="B85" s="35" t="s">
        <v>88</v>
      </c>
      <c r="C85" s="39" t="s">
        <v>94</v>
      </c>
      <c r="D85" s="36" t="s">
        <v>791</v>
      </c>
      <c r="E85" s="35">
        <v>28</v>
      </c>
      <c r="F85" s="35">
        <v>84</v>
      </c>
      <c r="G85" s="35">
        <v>112</v>
      </c>
      <c r="H85" s="65">
        <v>15717184</v>
      </c>
      <c r="I85" s="78">
        <f t="shared" si="2"/>
        <v>19646480</v>
      </c>
      <c r="J85" s="86">
        <f t="shared" si="3"/>
        <v>25</v>
      </c>
    </row>
    <row r="86" spans="1:10">
      <c r="A86" s="35" t="s">
        <v>8</v>
      </c>
      <c r="B86" s="35" t="s">
        <v>88</v>
      </c>
      <c r="C86" s="39" t="s">
        <v>95</v>
      </c>
      <c r="D86" s="36" t="s">
        <v>792</v>
      </c>
      <c r="E86" s="35">
        <v>50</v>
      </c>
      <c r="F86" s="35">
        <v>120</v>
      </c>
      <c r="G86" s="35">
        <v>170</v>
      </c>
      <c r="H86" s="65">
        <v>23205260</v>
      </c>
      <c r="I86" s="78">
        <f t="shared" si="2"/>
        <v>29006575</v>
      </c>
      <c r="J86" s="86">
        <f t="shared" si="3"/>
        <v>25</v>
      </c>
    </row>
    <row r="87" spans="1:10">
      <c r="A87" s="35" t="s">
        <v>8</v>
      </c>
      <c r="B87" s="35" t="s">
        <v>88</v>
      </c>
      <c r="C87" s="39" t="s">
        <v>96</v>
      </c>
      <c r="D87" s="36" t="s">
        <v>793</v>
      </c>
      <c r="E87" s="35">
        <v>20</v>
      </c>
      <c r="F87" s="35">
        <v>65</v>
      </c>
      <c r="G87" s="35">
        <v>85</v>
      </c>
      <c r="H87" s="65">
        <v>12036750</v>
      </c>
      <c r="I87" s="78">
        <f t="shared" si="2"/>
        <v>15045937.5</v>
      </c>
      <c r="J87" s="86">
        <f t="shared" si="3"/>
        <v>25</v>
      </c>
    </row>
    <row r="88" spans="1:10">
      <c r="A88" s="35" t="s">
        <v>8</v>
      </c>
      <c r="B88" s="35" t="s">
        <v>88</v>
      </c>
      <c r="C88" s="39" t="s">
        <v>97</v>
      </c>
      <c r="D88" s="36" t="s">
        <v>794</v>
      </c>
      <c r="E88" s="35">
        <v>54</v>
      </c>
      <c r="F88" s="35">
        <v>96</v>
      </c>
      <c r="G88" s="35">
        <v>150</v>
      </c>
      <c r="H88" s="65">
        <v>19617204</v>
      </c>
      <c r="I88" s="78">
        <f t="shared" si="2"/>
        <v>24521505</v>
      </c>
      <c r="J88" s="86">
        <f t="shared" si="3"/>
        <v>25</v>
      </c>
    </row>
    <row r="89" spans="1:10">
      <c r="A89" s="35" t="s">
        <v>8</v>
      </c>
      <c r="B89" s="35" t="s">
        <v>88</v>
      </c>
      <c r="C89" s="39" t="s">
        <v>98</v>
      </c>
      <c r="D89" s="36" t="s">
        <v>795</v>
      </c>
      <c r="E89" s="35">
        <v>49</v>
      </c>
      <c r="F89" s="35">
        <v>19</v>
      </c>
      <c r="G89" s="35">
        <v>68</v>
      </c>
      <c r="H89" s="65">
        <v>6764208</v>
      </c>
      <c r="I89" s="78">
        <f t="shared" si="2"/>
        <v>8455260</v>
      </c>
      <c r="J89" s="86">
        <f t="shared" si="3"/>
        <v>25</v>
      </c>
    </row>
    <row r="90" spans="1:10">
      <c r="A90" s="35" t="s">
        <v>8</v>
      </c>
      <c r="B90" s="35" t="s">
        <v>88</v>
      </c>
      <c r="C90" s="39" t="s">
        <v>99</v>
      </c>
      <c r="D90" s="36" t="s">
        <v>796</v>
      </c>
      <c r="E90" s="35">
        <v>15</v>
      </c>
      <c r="F90" s="35">
        <v>45</v>
      </c>
      <c r="G90" s="35">
        <v>60</v>
      </c>
      <c r="H90" s="65">
        <v>8419920</v>
      </c>
      <c r="I90" s="78">
        <f t="shared" si="2"/>
        <v>10524900</v>
      </c>
      <c r="J90" s="86">
        <f t="shared" si="3"/>
        <v>25</v>
      </c>
    </row>
    <row r="91" spans="1:10">
      <c r="A91" s="35" t="s">
        <v>8</v>
      </c>
      <c r="B91" s="35" t="s">
        <v>88</v>
      </c>
      <c r="C91" s="39" t="s">
        <v>100</v>
      </c>
      <c r="D91" s="36" t="s">
        <v>797</v>
      </c>
      <c r="E91" s="35">
        <v>25</v>
      </c>
      <c r="F91" s="35">
        <v>75</v>
      </c>
      <c r="G91" s="35">
        <v>100</v>
      </c>
      <c r="H91" s="65">
        <v>14033200</v>
      </c>
      <c r="I91" s="78">
        <f t="shared" si="2"/>
        <v>17541500</v>
      </c>
      <c r="J91" s="86">
        <f t="shared" si="3"/>
        <v>25</v>
      </c>
    </row>
    <row r="92" spans="1:10">
      <c r="A92" s="35" t="s">
        <v>8</v>
      </c>
      <c r="B92" s="35" t="s">
        <v>88</v>
      </c>
      <c r="C92" s="35" t="s">
        <v>101</v>
      </c>
      <c r="D92" s="36" t="s">
        <v>798</v>
      </c>
      <c r="E92" s="35">
        <v>50</v>
      </c>
      <c r="F92" s="35">
        <v>150</v>
      </c>
      <c r="G92" s="35">
        <v>200</v>
      </c>
      <c r="H92" s="65">
        <v>28066400</v>
      </c>
      <c r="I92" s="78">
        <f t="shared" si="2"/>
        <v>35083000</v>
      </c>
      <c r="J92" s="86">
        <f t="shared" si="3"/>
        <v>25</v>
      </c>
    </row>
    <row r="93" spans="1:10">
      <c r="A93" s="35" t="s">
        <v>8</v>
      </c>
      <c r="B93" s="35" t="s">
        <v>88</v>
      </c>
      <c r="C93" s="35" t="s">
        <v>102</v>
      </c>
      <c r="D93" s="36" t="s">
        <v>799</v>
      </c>
      <c r="E93" s="35">
        <v>26</v>
      </c>
      <c r="F93" s="35">
        <v>78</v>
      </c>
      <c r="G93" s="35">
        <v>104</v>
      </c>
      <c r="H93" s="65">
        <v>14594528</v>
      </c>
      <c r="I93" s="78">
        <f t="shared" si="2"/>
        <v>18243160</v>
      </c>
      <c r="J93" s="86">
        <f t="shared" si="3"/>
        <v>25</v>
      </c>
    </row>
    <row r="94" spans="1:10">
      <c r="A94" s="35" t="s">
        <v>8</v>
      </c>
      <c r="B94" s="35" t="s">
        <v>88</v>
      </c>
      <c r="C94" s="35" t="s">
        <v>103</v>
      </c>
      <c r="D94" s="36" t="s">
        <v>800</v>
      </c>
      <c r="E94" s="35">
        <v>26</v>
      </c>
      <c r="F94" s="35">
        <v>78</v>
      </c>
      <c r="G94" s="35">
        <v>104</v>
      </c>
      <c r="H94" s="65">
        <v>14594528</v>
      </c>
      <c r="I94" s="78">
        <f t="shared" si="2"/>
        <v>18243160</v>
      </c>
      <c r="J94" s="86">
        <f t="shared" si="3"/>
        <v>25</v>
      </c>
    </row>
    <row r="95" spans="1:10">
      <c r="A95" s="35" t="s">
        <v>8</v>
      </c>
      <c r="B95" s="35" t="s">
        <v>88</v>
      </c>
      <c r="C95" s="35" t="s">
        <v>104</v>
      </c>
      <c r="D95" s="36" t="s">
        <v>801</v>
      </c>
      <c r="E95" s="35">
        <v>136</v>
      </c>
      <c r="F95" s="35">
        <v>248</v>
      </c>
      <c r="G95" s="35">
        <v>384</v>
      </c>
      <c r="H95" s="65">
        <v>50414528</v>
      </c>
      <c r="I95" s="78">
        <f t="shared" si="2"/>
        <v>63018160</v>
      </c>
      <c r="J95" s="86">
        <f t="shared" si="3"/>
        <v>25</v>
      </c>
    </row>
    <row r="96" spans="1:10">
      <c r="A96" s="40" t="s">
        <v>8</v>
      </c>
      <c r="B96" s="40" t="s">
        <v>88</v>
      </c>
      <c r="C96" s="40" t="s">
        <v>105</v>
      </c>
      <c r="D96" s="41" t="s">
        <v>802</v>
      </c>
      <c r="E96" s="40">
        <v>64</v>
      </c>
      <c r="F96" s="42">
        <v>48</v>
      </c>
      <c r="G96" s="40">
        <v>112</v>
      </c>
      <c r="H96" s="66">
        <v>12591520</v>
      </c>
      <c r="I96" s="78">
        <f t="shared" si="2"/>
        <v>15739400</v>
      </c>
      <c r="J96" s="86">
        <f t="shared" si="3"/>
        <v>25</v>
      </c>
    </row>
    <row r="97" spans="1:10">
      <c r="A97" s="40" t="s">
        <v>8</v>
      </c>
      <c r="B97" s="40" t="s">
        <v>88</v>
      </c>
      <c r="C97" s="40" t="s">
        <v>106</v>
      </c>
      <c r="D97" s="41" t="s">
        <v>803</v>
      </c>
      <c r="E97" s="40">
        <v>8</v>
      </c>
      <c r="F97" s="42">
        <v>24</v>
      </c>
      <c r="G97" s="40">
        <v>32</v>
      </c>
      <c r="H97" s="66">
        <v>4490624</v>
      </c>
      <c r="I97" s="78">
        <f t="shared" si="2"/>
        <v>5613280</v>
      </c>
      <c r="J97" s="86">
        <f t="shared" si="3"/>
        <v>25</v>
      </c>
    </row>
    <row r="98" spans="1:10">
      <c r="A98" s="35" t="s">
        <v>8</v>
      </c>
      <c r="B98" s="35" t="s">
        <v>88</v>
      </c>
      <c r="C98" s="35" t="s">
        <v>107</v>
      </c>
      <c r="D98" s="36" t="s">
        <v>804</v>
      </c>
      <c r="E98" s="35">
        <v>8</v>
      </c>
      <c r="F98" s="35">
        <v>24</v>
      </c>
      <c r="G98" s="35">
        <v>32</v>
      </c>
      <c r="H98" s="65">
        <v>4490624</v>
      </c>
      <c r="I98" s="78">
        <f t="shared" si="2"/>
        <v>5613280</v>
      </c>
      <c r="J98" s="86">
        <f t="shared" si="3"/>
        <v>25</v>
      </c>
    </row>
    <row r="99" spans="1:10">
      <c r="A99" s="35" t="s">
        <v>8</v>
      </c>
      <c r="B99" s="35" t="s">
        <v>88</v>
      </c>
      <c r="C99" s="35" t="s">
        <v>108</v>
      </c>
      <c r="D99" s="36" t="s">
        <v>805</v>
      </c>
      <c r="E99" s="35">
        <v>119</v>
      </c>
      <c r="F99" s="35">
        <v>271</v>
      </c>
      <c r="G99" s="35">
        <v>390</v>
      </c>
      <c r="H99" s="65">
        <v>52862764</v>
      </c>
      <c r="I99" s="78">
        <f t="shared" si="2"/>
        <v>66078455</v>
      </c>
      <c r="J99" s="86">
        <f t="shared" si="3"/>
        <v>25</v>
      </c>
    </row>
    <row r="100" spans="1:10">
      <c r="A100" s="40" t="s">
        <v>8</v>
      </c>
      <c r="B100" s="40" t="s">
        <v>88</v>
      </c>
      <c r="C100" s="40" t="s">
        <v>109</v>
      </c>
      <c r="D100" s="41" t="s">
        <v>806</v>
      </c>
      <c r="E100" s="40">
        <v>32</v>
      </c>
      <c r="F100" s="42">
        <v>40</v>
      </c>
      <c r="G100" s="40">
        <v>72</v>
      </c>
      <c r="H100" s="66">
        <v>8888368</v>
      </c>
      <c r="I100" s="78">
        <f t="shared" si="2"/>
        <v>11110460</v>
      </c>
      <c r="J100" s="86">
        <f t="shared" si="3"/>
        <v>25</v>
      </c>
    </row>
    <row r="101" spans="1:10">
      <c r="A101" s="35" t="s">
        <v>8</v>
      </c>
      <c r="B101" s="35" t="s">
        <v>88</v>
      </c>
      <c r="C101" s="39" t="s">
        <v>110</v>
      </c>
      <c r="D101" s="36" t="s">
        <v>807</v>
      </c>
      <c r="E101" s="35">
        <v>120</v>
      </c>
      <c r="F101" s="35">
        <v>330</v>
      </c>
      <c r="G101" s="35">
        <v>450</v>
      </c>
      <c r="H101" s="65">
        <v>62498220</v>
      </c>
      <c r="I101" s="78">
        <f t="shared" si="2"/>
        <v>78122775</v>
      </c>
      <c r="J101" s="86">
        <f t="shared" si="3"/>
        <v>25</v>
      </c>
    </row>
    <row r="102" spans="1:10">
      <c r="A102" s="35" t="s">
        <v>8</v>
      </c>
      <c r="B102" s="35" t="s">
        <v>88</v>
      </c>
      <c r="C102" s="35" t="s">
        <v>111</v>
      </c>
      <c r="D102" s="36" t="s">
        <v>808</v>
      </c>
      <c r="E102" s="35">
        <v>100</v>
      </c>
      <c r="F102" s="35">
        <v>284</v>
      </c>
      <c r="G102" s="35">
        <v>384</v>
      </c>
      <c r="H102" s="65">
        <v>53540192</v>
      </c>
      <c r="I102" s="78">
        <f t="shared" si="2"/>
        <v>66925240</v>
      </c>
      <c r="J102" s="86">
        <f t="shared" si="3"/>
        <v>25</v>
      </c>
    </row>
    <row r="103" spans="1:10">
      <c r="A103" s="35" t="s">
        <v>8</v>
      </c>
      <c r="B103" s="35" t="s">
        <v>88</v>
      </c>
      <c r="C103" s="35" t="s">
        <v>112</v>
      </c>
      <c r="D103" s="36" t="s">
        <v>809</v>
      </c>
      <c r="E103" s="35">
        <v>33</v>
      </c>
      <c r="F103" s="35">
        <v>99</v>
      </c>
      <c r="G103" s="35">
        <v>132</v>
      </c>
      <c r="H103" s="65">
        <v>18523824</v>
      </c>
      <c r="I103" s="78">
        <f t="shared" si="2"/>
        <v>23154780</v>
      </c>
      <c r="J103" s="86">
        <f t="shared" si="3"/>
        <v>25</v>
      </c>
    </row>
    <row r="104" spans="1:10">
      <c r="A104" s="35" t="s">
        <v>8</v>
      </c>
      <c r="B104" s="35" t="s">
        <v>88</v>
      </c>
      <c r="C104" s="35" t="s">
        <v>113</v>
      </c>
      <c r="D104" s="36" t="s">
        <v>810</v>
      </c>
      <c r="E104" s="35">
        <v>31</v>
      </c>
      <c r="F104" s="35">
        <v>93</v>
      </c>
      <c r="G104" s="35">
        <v>124</v>
      </c>
      <c r="H104" s="65">
        <v>17401168</v>
      </c>
      <c r="I104" s="78">
        <f t="shared" si="2"/>
        <v>21751460</v>
      </c>
      <c r="J104" s="86">
        <f t="shared" si="3"/>
        <v>25</v>
      </c>
    </row>
    <row r="105" spans="1:10">
      <c r="A105" s="35" t="s">
        <v>8</v>
      </c>
      <c r="B105" s="35" t="s">
        <v>88</v>
      </c>
      <c r="C105" s="35" t="s">
        <v>114</v>
      </c>
      <c r="D105" s="36">
        <v>741120050030002</v>
      </c>
      <c r="E105" s="35">
        <v>132</v>
      </c>
      <c r="F105" s="35">
        <v>324</v>
      </c>
      <c r="G105" s="35">
        <v>324</v>
      </c>
      <c r="H105" s="65">
        <v>62428560</v>
      </c>
      <c r="I105" s="78">
        <f t="shared" si="2"/>
        <v>78035700</v>
      </c>
      <c r="J105" s="86">
        <f t="shared" si="3"/>
        <v>25</v>
      </c>
    </row>
    <row r="106" spans="1:10">
      <c r="A106" s="35" t="s">
        <v>8</v>
      </c>
      <c r="B106" s="35" t="s">
        <v>88</v>
      </c>
      <c r="C106" s="35" t="s">
        <v>115</v>
      </c>
      <c r="D106" s="36" t="s">
        <v>811</v>
      </c>
      <c r="E106" s="35">
        <v>170</v>
      </c>
      <c r="F106" s="35">
        <v>350</v>
      </c>
      <c r="G106" s="35">
        <v>520</v>
      </c>
      <c r="H106" s="65">
        <v>69499680</v>
      </c>
      <c r="I106" s="78">
        <f t="shared" si="2"/>
        <v>86874600</v>
      </c>
      <c r="J106" s="86">
        <f t="shared" si="3"/>
        <v>25</v>
      </c>
    </row>
    <row r="107" spans="1:10">
      <c r="A107" s="40" t="s">
        <v>8</v>
      </c>
      <c r="B107" s="40" t="s">
        <v>88</v>
      </c>
      <c r="C107" s="40" t="s">
        <v>116</v>
      </c>
      <c r="D107" s="41" t="s">
        <v>812</v>
      </c>
      <c r="E107" s="40">
        <v>30</v>
      </c>
      <c r="F107" s="42">
        <v>90</v>
      </c>
      <c r="G107" s="40">
        <v>120</v>
      </c>
      <c r="H107" s="66">
        <v>16839840</v>
      </c>
      <c r="I107" s="78">
        <f t="shared" si="2"/>
        <v>21049800</v>
      </c>
      <c r="J107" s="86">
        <f t="shared" si="3"/>
        <v>25</v>
      </c>
    </row>
    <row r="108" spans="1:10">
      <c r="A108" s="35" t="s">
        <v>8</v>
      </c>
      <c r="B108" s="35" t="s">
        <v>88</v>
      </c>
      <c r="C108" s="35" t="s">
        <v>117</v>
      </c>
      <c r="D108" s="36" t="s">
        <v>813</v>
      </c>
      <c r="E108" s="35">
        <v>128</v>
      </c>
      <c r="F108" s="35">
        <v>224</v>
      </c>
      <c r="G108" s="35">
        <v>352</v>
      </c>
      <c r="H108" s="65">
        <v>45923904</v>
      </c>
      <c r="I108" s="78">
        <f t="shared" si="2"/>
        <v>57404880</v>
      </c>
      <c r="J108" s="86">
        <f t="shared" si="3"/>
        <v>25</v>
      </c>
    </row>
    <row r="109" spans="1:10">
      <c r="A109" s="35" t="s">
        <v>8</v>
      </c>
      <c r="B109" s="35" t="s">
        <v>88</v>
      </c>
      <c r="C109" s="35" t="s">
        <v>118</v>
      </c>
      <c r="D109" s="36" t="s">
        <v>814</v>
      </c>
      <c r="E109" s="35">
        <v>35</v>
      </c>
      <c r="F109" s="35">
        <v>48</v>
      </c>
      <c r="G109" s="35">
        <v>83</v>
      </c>
      <c r="H109" s="65">
        <v>10410314</v>
      </c>
      <c r="I109" s="78">
        <f t="shared" si="2"/>
        <v>13012892.5</v>
      </c>
      <c r="J109" s="86">
        <f t="shared" si="3"/>
        <v>25</v>
      </c>
    </row>
    <row r="110" spans="1:10">
      <c r="A110" s="35" t="s">
        <v>8</v>
      </c>
      <c r="B110" s="35" t="s">
        <v>88</v>
      </c>
      <c r="C110" s="35" t="s">
        <v>119</v>
      </c>
      <c r="D110" s="36" t="s">
        <v>815</v>
      </c>
      <c r="E110" s="35">
        <v>184</v>
      </c>
      <c r="F110" s="35">
        <v>536</v>
      </c>
      <c r="G110" s="35">
        <v>720</v>
      </c>
      <c r="H110" s="65">
        <v>100691744</v>
      </c>
      <c r="I110" s="78">
        <f t="shared" si="2"/>
        <v>125864680</v>
      </c>
      <c r="J110" s="86">
        <f t="shared" si="3"/>
        <v>25</v>
      </c>
    </row>
    <row r="111" spans="1:10">
      <c r="A111" s="35" t="s">
        <v>8</v>
      </c>
      <c r="B111" s="35" t="s">
        <v>88</v>
      </c>
      <c r="C111" s="35" t="s">
        <v>120</v>
      </c>
      <c r="D111" s="36" t="s">
        <v>816</v>
      </c>
      <c r="E111" s="35">
        <v>50</v>
      </c>
      <c r="F111" s="35">
        <v>70</v>
      </c>
      <c r="G111" s="35">
        <v>120</v>
      </c>
      <c r="H111" s="65">
        <v>15103360</v>
      </c>
      <c r="I111" s="78">
        <f t="shared" si="2"/>
        <v>18879200</v>
      </c>
      <c r="J111" s="86">
        <f t="shared" si="3"/>
        <v>25</v>
      </c>
    </row>
    <row r="112" spans="1:10">
      <c r="A112" s="35" t="s">
        <v>8</v>
      </c>
      <c r="B112" s="35" t="s">
        <v>88</v>
      </c>
      <c r="C112" s="35" t="s">
        <v>121</v>
      </c>
      <c r="D112" s="36" t="s">
        <v>817</v>
      </c>
      <c r="E112" s="35">
        <v>24</v>
      </c>
      <c r="F112" s="35">
        <v>46</v>
      </c>
      <c r="G112" s="35">
        <v>70</v>
      </c>
      <c r="H112" s="65">
        <v>9258884</v>
      </c>
      <c r="I112" s="78">
        <f t="shared" si="2"/>
        <v>11573605</v>
      </c>
      <c r="J112" s="86">
        <f t="shared" si="3"/>
        <v>25</v>
      </c>
    </row>
    <row r="113" spans="1:10">
      <c r="A113" s="35" t="s">
        <v>8</v>
      </c>
      <c r="B113" s="35" t="s">
        <v>88</v>
      </c>
      <c r="C113" s="35" t="s">
        <v>122</v>
      </c>
      <c r="D113" s="36" t="s">
        <v>818</v>
      </c>
      <c r="E113" s="35">
        <v>40</v>
      </c>
      <c r="F113" s="35">
        <v>60</v>
      </c>
      <c r="G113" s="35">
        <v>100</v>
      </c>
      <c r="H113" s="65">
        <v>12730840</v>
      </c>
      <c r="I113" s="78">
        <f t="shared" si="2"/>
        <v>15913550</v>
      </c>
      <c r="J113" s="86">
        <f t="shared" si="3"/>
        <v>25</v>
      </c>
    </row>
    <row r="114" spans="1:10">
      <c r="A114" s="35" t="s">
        <v>8</v>
      </c>
      <c r="B114" s="35" t="s">
        <v>88</v>
      </c>
      <c r="C114" s="35" t="s">
        <v>123</v>
      </c>
      <c r="D114" s="36" t="s">
        <v>819</v>
      </c>
      <c r="E114" s="35">
        <v>52</v>
      </c>
      <c r="F114" s="35">
        <v>48</v>
      </c>
      <c r="G114" s="35">
        <v>100</v>
      </c>
      <c r="H114" s="65">
        <v>11688952</v>
      </c>
      <c r="I114" s="78">
        <f t="shared" si="2"/>
        <v>14611190</v>
      </c>
      <c r="J114" s="86">
        <f t="shared" si="3"/>
        <v>25</v>
      </c>
    </row>
    <row r="115" spans="1:10">
      <c r="A115" s="35" t="s">
        <v>8</v>
      </c>
      <c r="B115" s="35" t="s">
        <v>88</v>
      </c>
      <c r="C115" s="35" t="s">
        <v>124</v>
      </c>
      <c r="D115" s="36" t="s">
        <v>820</v>
      </c>
      <c r="E115" s="35">
        <v>98</v>
      </c>
      <c r="F115" s="35">
        <v>278</v>
      </c>
      <c r="G115" s="35">
        <v>376</v>
      </c>
      <c r="H115" s="65">
        <v>52417536</v>
      </c>
      <c r="I115" s="78">
        <f t="shared" si="2"/>
        <v>65521920</v>
      </c>
      <c r="J115" s="86">
        <f t="shared" si="3"/>
        <v>25</v>
      </c>
    </row>
    <row r="116" spans="1:10">
      <c r="A116" s="35" t="s">
        <v>8</v>
      </c>
      <c r="B116" s="35" t="s">
        <v>88</v>
      </c>
      <c r="C116" s="35" t="s">
        <v>125</v>
      </c>
      <c r="D116" s="36" t="s">
        <v>821</v>
      </c>
      <c r="E116" s="35">
        <v>118</v>
      </c>
      <c r="F116" s="35">
        <v>246</v>
      </c>
      <c r="G116" s="35">
        <v>364</v>
      </c>
      <c r="H116" s="65">
        <v>48736600</v>
      </c>
      <c r="I116" s="78">
        <f t="shared" si="2"/>
        <v>60920750</v>
      </c>
      <c r="J116" s="86">
        <f t="shared" si="3"/>
        <v>25</v>
      </c>
    </row>
    <row r="117" spans="1:10">
      <c r="A117" s="35" t="s">
        <v>8</v>
      </c>
      <c r="B117" s="35" t="s">
        <v>88</v>
      </c>
      <c r="C117" s="35" t="s">
        <v>126</v>
      </c>
      <c r="D117" s="36" t="s">
        <v>822</v>
      </c>
      <c r="E117" s="35">
        <v>356</v>
      </c>
      <c r="F117" s="35">
        <v>380</v>
      </c>
      <c r="G117" s="35">
        <v>736</v>
      </c>
      <c r="H117" s="65">
        <v>88350624</v>
      </c>
      <c r="I117" s="78">
        <f t="shared" si="2"/>
        <v>110438280</v>
      </c>
      <c r="J117" s="86">
        <f t="shared" si="3"/>
        <v>25</v>
      </c>
    </row>
    <row r="118" spans="1:10">
      <c r="A118" s="35" t="s">
        <v>8</v>
      </c>
      <c r="B118" s="35" t="s">
        <v>88</v>
      </c>
      <c r="C118" s="35" t="s">
        <v>127</v>
      </c>
      <c r="D118" s="36" t="s">
        <v>823</v>
      </c>
      <c r="E118" s="35">
        <v>96</v>
      </c>
      <c r="F118" s="35">
        <v>272</v>
      </c>
      <c r="G118" s="35">
        <v>368</v>
      </c>
      <c r="H118" s="65">
        <v>51294880</v>
      </c>
      <c r="I118" s="78">
        <f t="shared" si="2"/>
        <v>64118600</v>
      </c>
      <c r="J118" s="86">
        <f t="shared" si="3"/>
        <v>25</v>
      </c>
    </row>
    <row r="119" spans="1:10">
      <c r="A119" s="35" t="s">
        <v>8</v>
      </c>
      <c r="B119" s="35" t="s">
        <v>88</v>
      </c>
      <c r="C119" s="35" t="s">
        <v>128</v>
      </c>
      <c r="D119" s="36" t="s">
        <v>824</v>
      </c>
      <c r="E119" s="35">
        <v>68</v>
      </c>
      <c r="F119" s="35">
        <v>188</v>
      </c>
      <c r="G119" s="35">
        <v>256</v>
      </c>
      <c r="H119" s="65">
        <v>35577696</v>
      </c>
      <c r="I119" s="78">
        <f t="shared" si="2"/>
        <v>44472120</v>
      </c>
      <c r="J119" s="86">
        <f t="shared" si="3"/>
        <v>25</v>
      </c>
    </row>
    <row r="120" spans="1:10">
      <c r="A120" s="35" t="s">
        <v>8</v>
      </c>
      <c r="B120" s="35" t="s">
        <v>88</v>
      </c>
      <c r="C120" s="35" t="s">
        <v>129</v>
      </c>
      <c r="D120" s="36" t="s">
        <v>825</v>
      </c>
      <c r="E120" s="35">
        <v>64</v>
      </c>
      <c r="F120" s="35">
        <v>176</v>
      </c>
      <c r="G120" s="35">
        <v>240</v>
      </c>
      <c r="H120" s="65">
        <v>33332384</v>
      </c>
      <c r="I120" s="78">
        <f t="shared" si="2"/>
        <v>41665480</v>
      </c>
      <c r="J120" s="86">
        <f t="shared" si="3"/>
        <v>25</v>
      </c>
    </row>
    <row r="121" spans="1:10">
      <c r="A121" s="35" t="s">
        <v>8</v>
      </c>
      <c r="B121" s="35" t="s">
        <v>88</v>
      </c>
      <c r="C121" s="35" t="s">
        <v>130</v>
      </c>
      <c r="D121" s="36" t="s">
        <v>826</v>
      </c>
      <c r="E121" s="35">
        <v>60</v>
      </c>
      <c r="F121" s="35">
        <v>164</v>
      </c>
      <c r="G121" s="35">
        <v>224</v>
      </c>
      <c r="H121" s="65">
        <v>31087072</v>
      </c>
      <c r="I121" s="78">
        <f t="shared" si="2"/>
        <v>38858840</v>
      </c>
      <c r="J121" s="86">
        <f t="shared" si="3"/>
        <v>25</v>
      </c>
    </row>
    <row r="122" spans="1:10">
      <c r="A122" s="35" t="s">
        <v>8</v>
      </c>
      <c r="B122" s="35" t="s">
        <v>88</v>
      </c>
      <c r="C122" s="35" t="s">
        <v>131</v>
      </c>
      <c r="D122" s="36" t="s">
        <v>827</v>
      </c>
      <c r="E122" s="35">
        <v>48</v>
      </c>
      <c r="F122" s="35">
        <v>128</v>
      </c>
      <c r="G122" s="35">
        <v>176</v>
      </c>
      <c r="H122" s="65">
        <v>24351136</v>
      </c>
      <c r="I122" s="78">
        <f t="shared" si="2"/>
        <v>30438920</v>
      </c>
      <c r="J122" s="86">
        <f t="shared" si="3"/>
        <v>25</v>
      </c>
    </row>
    <row r="123" spans="1:10">
      <c r="A123" s="35" t="s">
        <v>20</v>
      </c>
      <c r="B123" s="35" t="s">
        <v>132</v>
      </c>
      <c r="C123" s="35" t="s">
        <v>133</v>
      </c>
      <c r="D123" s="38" t="s">
        <v>828</v>
      </c>
      <c r="E123" s="35">
        <v>339</v>
      </c>
      <c r="F123" s="35">
        <v>130</v>
      </c>
      <c r="G123" s="35">
        <v>469</v>
      </c>
      <c r="H123" s="65">
        <v>67580636</v>
      </c>
      <c r="I123" s="78">
        <f t="shared" si="2"/>
        <v>84475795</v>
      </c>
      <c r="J123" s="86">
        <f t="shared" si="3"/>
        <v>25</v>
      </c>
    </row>
    <row r="124" spans="1:10">
      <c r="A124" s="35" t="s">
        <v>20</v>
      </c>
      <c r="B124" s="35" t="s">
        <v>132</v>
      </c>
      <c r="C124" s="35" t="s">
        <v>134</v>
      </c>
      <c r="D124" s="38" t="s">
        <v>829</v>
      </c>
      <c r="E124" s="35">
        <v>87</v>
      </c>
      <c r="F124" s="35">
        <v>113</v>
      </c>
      <c r="G124" s="35">
        <v>200</v>
      </c>
      <c r="H124" s="65">
        <v>37236112</v>
      </c>
      <c r="I124" s="78">
        <f t="shared" si="2"/>
        <v>46545140</v>
      </c>
      <c r="J124" s="86">
        <f t="shared" si="3"/>
        <v>25</v>
      </c>
    </row>
    <row r="125" spans="1:10">
      <c r="A125" s="35" t="s">
        <v>20</v>
      </c>
      <c r="B125" s="35" t="s">
        <v>132</v>
      </c>
      <c r="C125" s="35" t="s">
        <v>135</v>
      </c>
      <c r="D125" s="38" t="s">
        <v>830</v>
      </c>
      <c r="E125" s="35">
        <v>15</v>
      </c>
      <c r="F125" s="35">
        <v>25</v>
      </c>
      <c r="G125" s="35">
        <v>40</v>
      </c>
      <c r="H125" s="65">
        <v>8298160</v>
      </c>
      <c r="I125" s="78">
        <f t="shared" si="2"/>
        <v>10372700</v>
      </c>
      <c r="J125" s="86">
        <f t="shared" si="3"/>
        <v>25</v>
      </c>
    </row>
    <row r="126" spans="1:10">
      <c r="A126" s="35" t="s">
        <v>20</v>
      </c>
      <c r="B126" s="35" t="s">
        <v>132</v>
      </c>
      <c r="C126" s="35" t="s">
        <v>136</v>
      </c>
      <c r="D126" s="38" t="s">
        <v>831</v>
      </c>
      <c r="E126" s="35">
        <v>23</v>
      </c>
      <c r="F126" s="35">
        <v>25</v>
      </c>
      <c r="G126" s="35">
        <v>48</v>
      </c>
      <c r="H126" s="65">
        <v>9376672</v>
      </c>
      <c r="I126" s="78">
        <f t="shared" si="2"/>
        <v>11720840</v>
      </c>
      <c r="J126" s="86">
        <f t="shared" si="3"/>
        <v>25</v>
      </c>
    </row>
    <row r="127" spans="1:10">
      <c r="A127" s="35" t="s">
        <v>20</v>
      </c>
      <c r="B127" s="35" t="s">
        <v>132</v>
      </c>
      <c r="C127" s="35" t="s">
        <v>137</v>
      </c>
      <c r="D127" s="38" t="s">
        <v>832</v>
      </c>
      <c r="E127" s="35">
        <v>16</v>
      </c>
      <c r="F127" s="35">
        <v>29</v>
      </c>
      <c r="G127" s="35">
        <v>45</v>
      </c>
      <c r="H127" s="65">
        <v>8900876</v>
      </c>
      <c r="I127" s="78">
        <f t="shared" si="2"/>
        <v>11126095</v>
      </c>
      <c r="J127" s="86">
        <f t="shared" si="3"/>
        <v>25</v>
      </c>
    </row>
    <row r="128" spans="1:10">
      <c r="A128" s="35" t="s">
        <v>20</v>
      </c>
      <c r="B128" s="35" t="s">
        <v>132</v>
      </c>
      <c r="C128" s="35" t="s">
        <v>138</v>
      </c>
      <c r="D128" s="38" t="s">
        <v>833</v>
      </c>
      <c r="E128" s="35">
        <v>15</v>
      </c>
      <c r="F128" s="35">
        <v>20</v>
      </c>
      <c r="G128" s="35">
        <v>35</v>
      </c>
      <c r="H128" s="65">
        <v>6949220</v>
      </c>
      <c r="I128" s="78">
        <f t="shared" si="2"/>
        <v>8686525</v>
      </c>
      <c r="J128" s="86">
        <f t="shared" si="3"/>
        <v>25</v>
      </c>
    </row>
    <row r="129" spans="1:10">
      <c r="A129" s="35" t="s">
        <v>20</v>
      </c>
      <c r="B129" s="35" t="s">
        <v>132</v>
      </c>
      <c r="C129" s="35" t="s">
        <v>139</v>
      </c>
      <c r="D129" s="38" t="s">
        <v>834</v>
      </c>
      <c r="E129" s="35">
        <v>13</v>
      </c>
      <c r="F129" s="35">
        <v>17</v>
      </c>
      <c r="G129" s="35">
        <v>30</v>
      </c>
      <c r="H129" s="65">
        <v>7762560</v>
      </c>
      <c r="I129" s="78">
        <f t="shared" si="2"/>
        <v>9703200</v>
      </c>
      <c r="J129" s="86">
        <f t="shared" si="3"/>
        <v>25</v>
      </c>
    </row>
    <row r="130" spans="1:10">
      <c r="A130" s="35" t="s">
        <v>20</v>
      </c>
      <c r="B130" s="35" t="s">
        <v>132</v>
      </c>
      <c r="C130" s="35" t="s">
        <v>140</v>
      </c>
      <c r="D130" s="38" t="s">
        <v>835</v>
      </c>
      <c r="E130" s="35">
        <v>13</v>
      </c>
      <c r="F130" s="35">
        <v>19</v>
      </c>
      <c r="G130" s="35">
        <v>32</v>
      </c>
      <c r="H130" s="65">
        <v>6852304</v>
      </c>
      <c r="I130" s="78">
        <f t="shared" si="2"/>
        <v>8565380</v>
      </c>
      <c r="J130" s="86">
        <f t="shared" si="3"/>
        <v>25</v>
      </c>
    </row>
    <row r="131" spans="1:10">
      <c r="A131" s="35" t="s">
        <v>20</v>
      </c>
      <c r="B131" s="35" t="s">
        <v>132</v>
      </c>
      <c r="C131" s="35" t="s">
        <v>141</v>
      </c>
      <c r="D131" s="38" t="s">
        <v>836</v>
      </c>
      <c r="E131" s="35">
        <v>20</v>
      </c>
      <c r="F131" s="35">
        <v>70</v>
      </c>
      <c r="G131" s="35">
        <v>90</v>
      </c>
      <c r="H131" s="65">
        <v>19556440</v>
      </c>
      <c r="I131" s="78">
        <f t="shared" si="2"/>
        <v>24445550</v>
      </c>
      <c r="J131" s="86">
        <f t="shared" si="3"/>
        <v>25</v>
      </c>
    </row>
    <row r="132" spans="1:10">
      <c r="A132" s="35" t="s">
        <v>20</v>
      </c>
      <c r="B132" s="35" t="s">
        <v>132</v>
      </c>
      <c r="C132" s="35" t="s">
        <v>142</v>
      </c>
      <c r="D132" s="38" t="s">
        <v>837</v>
      </c>
      <c r="E132" s="35">
        <v>25</v>
      </c>
      <c r="F132" s="35">
        <v>15</v>
      </c>
      <c r="G132" s="35">
        <v>40</v>
      </c>
      <c r="H132" s="65">
        <v>6935920</v>
      </c>
      <c r="I132" s="78">
        <f t="shared" ref="I132:I195" si="4">(H132+(H132*0.25))</f>
        <v>8669900</v>
      </c>
      <c r="J132" s="86">
        <f t="shared" ref="J132:J195" si="5">((I132-H132)/H132)*100</f>
        <v>25</v>
      </c>
    </row>
    <row r="133" spans="1:10">
      <c r="A133" s="35" t="s">
        <v>20</v>
      </c>
      <c r="B133" s="35" t="s">
        <v>132</v>
      </c>
      <c r="C133" s="35" t="s">
        <v>143</v>
      </c>
      <c r="D133" s="38" t="s">
        <v>838</v>
      </c>
      <c r="E133" s="35">
        <v>14</v>
      </c>
      <c r="F133" s="35">
        <v>18</v>
      </c>
      <c r="G133" s="35">
        <v>32</v>
      </c>
      <c r="H133" s="65">
        <v>5946080</v>
      </c>
      <c r="I133" s="78">
        <f t="shared" si="4"/>
        <v>7432600</v>
      </c>
      <c r="J133" s="86">
        <f t="shared" si="5"/>
        <v>25</v>
      </c>
    </row>
    <row r="134" spans="1:10">
      <c r="A134" s="35" t="s">
        <v>20</v>
      </c>
      <c r="B134" s="35" t="s">
        <v>132</v>
      </c>
      <c r="C134" s="35" t="s">
        <v>144</v>
      </c>
      <c r="D134" s="38" t="s">
        <v>839</v>
      </c>
      <c r="E134" s="35">
        <v>14</v>
      </c>
      <c r="F134" s="35">
        <v>18</v>
      </c>
      <c r="G134" s="35">
        <v>32</v>
      </c>
      <c r="H134" s="65">
        <v>7032480</v>
      </c>
      <c r="I134" s="78">
        <f t="shared" si="4"/>
        <v>8790600</v>
      </c>
      <c r="J134" s="86">
        <f t="shared" si="5"/>
        <v>25</v>
      </c>
    </row>
    <row r="135" spans="1:10">
      <c r="A135" s="35" t="s">
        <v>20</v>
      </c>
      <c r="B135" s="35" t="s">
        <v>132</v>
      </c>
      <c r="C135" s="35" t="s">
        <v>145</v>
      </c>
      <c r="D135" s="38" t="s">
        <v>840</v>
      </c>
      <c r="E135" s="35">
        <v>110</v>
      </c>
      <c r="F135" s="35">
        <v>132</v>
      </c>
      <c r="G135" s="35">
        <v>242</v>
      </c>
      <c r="H135" s="65">
        <v>44364056</v>
      </c>
      <c r="I135" s="78">
        <f t="shared" si="4"/>
        <v>55455070</v>
      </c>
      <c r="J135" s="86">
        <f t="shared" si="5"/>
        <v>25</v>
      </c>
    </row>
    <row r="136" spans="1:10">
      <c r="A136" s="35" t="s">
        <v>20</v>
      </c>
      <c r="B136" s="35" t="s">
        <v>132</v>
      </c>
      <c r="C136" s="35" t="s">
        <v>146</v>
      </c>
      <c r="D136" s="36">
        <v>532920470010001</v>
      </c>
      <c r="E136" s="35">
        <v>47</v>
      </c>
      <c r="F136" s="35">
        <v>57</v>
      </c>
      <c r="G136" s="35">
        <v>104</v>
      </c>
      <c r="H136" s="65">
        <v>19105424</v>
      </c>
      <c r="I136" s="78">
        <f t="shared" si="4"/>
        <v>23881780</v>
      </c>
      <c r="J136" s="86">
        <f t="shared" si="5"/>
        <v>25</v>
      </c>
    </row>
    <row r="137" spans="1:10">
      <c r="A137" s="35" t="s">
        <v>20</v>
      </c>
      <c r="B137" s="35" t="s">
        <v>132</v>
      </c>
      <c r="C137" s="35" t="s">
        <v>147</v>
      </c>
      <c r="D137" s="38" t="s">
        <v>841</v>
      </c>
      <c r="E137" s="35">
        <v>97</v>
      </c>
      <c r="F137" s="35">
        <v>33</v>
      </c>
      <c r="G137" s="35">
        <v>130</v>
      </c>
      <c r="H137" s="65">
        <v>18288712</v>
      </c>
      <c r="I137" s="78">
        <f t="shared" si="4"/>
        <v>22860890</v>
      </c>
      <c r="J137" s="86">
        <f t="shared" si="5"/>
        <v>25</v>
      </c>
    </row>
    <row r="138" spans="1:10">
      <c r="A138" s="35" t="s">
        <v>20</v>
      </c>
      <c r="B138" s="35" t="s">
        <v>132</v>
      </c>
      <c r="C138" s="35" t="s">
        <v>148</v>
      </c>
      <c r="D138" s="38" t="s">
        <v>842</v>
      </c>
      <c r="E138" s="35">
        <v>60</v>
      </c>
      <c r="F138" s="35">
        <v>180</v>
      </c>
      <c r="G138" s="35">
        <v>240</v>
      </c>
      <c r="H138" s="65">
        <v>51175680</v>
      </c>
      <c r="I138" s="78">
        <f t="shared" si="4"/>
        <v>63969600</v>
      </c>
      <c r="J138" s="86">
        <f t="shared" si="5"/>
        <v>25</v>
      </c>
    </row>
    <row r="139" spans="1:10">
      <c r="A139" s="35" t="s">
        <v>20</v>
      </c>
      <c r="B139" s="35" t="s">
        <v>132</v>
      </c>
      <c r="C139" s="35" t="s">
        <v>149</v>
      </c>
      <c r="D139" s="38" t="s">
        <v>843</v>
      </c>
      <c r="E139" s="35">
        <v>60</v>
      </c>
      <c r="F139" s="35">
        <v>240</v>
      </c>
      <c r="G139" s="35">
        <v>300</v>
      </c>
      <c r="H139" s="65">
        <v>66162960</v>
      </c>
      <c r="I139" s="78">
        <f t="shared" si="4"/>
        <v>82703700</v>
      </c>
      <c r="J139" s="86">
        <f t="shared" si="5"/>
        <v>25</v>
      </c>
    </row>
    <row r="140" spans="1:10">
      <c r="A140" s="35" t="s">
        <v>20</v>
      </c>
      <c r="B140" s="35" t="s">
        <v>132</v>
      </c>
      <c r="C140" s="35" t="s">
        <v>150</v>
      </c>
      <c r="D140" s="38" t="s">
        <v>844</v>
      </c>
      <c r="E140" s="35">
        <v>23</v>
      </c>
      <c r="F140" s="35">
        <v>37</v>
      </c>
      <c r="G140" s="35">
        <v>60</v>
      </c>
      <c r="H140" s="65">
        <v>11624128</v>
      </c>
      <c r="I140" s="78">
        <f t="shared" si="4"/>
        <v>14530160</v>
      </c>
      <c r="J140" s="86">
        <f t="shared" si="5"/>
        <v>25</v>
      </c>
    </row>
    <row r="141" spans="1:10">
      <c r="A141" s="35" t="s">
        <v>20</v>
      </c>
      <c r="B141" s="35" t="s">
        <v>132</v>
      </c>
      <c r="C141" s="35" t="s">
        <v>151</v>
      </c>
      <c r="D141" s="38" t="s">
        <v>845</v>
      </c>
      <c r="E141" s="35">
        <v>17</v>
      </c>
      <c r="F141" s="35">
        <v>43</v>
      </c>
      <c r="G141" s="35">
        <v>60</v>
      </c>
      <c r="H141" s="65">
        <v>12501472</v>
      </c>
      <c r="I141" s="78">
        <f t="shared" si="4"/>
        <v>15626840</v>
      </c>
      <c r="J141" s="86">
        <f t="shared" si="5"/>
        <v>25</v>
      </c>
    </row>
    <row r="142" spans="1:10">
      <c r="A142" s="35" t="s">
        <v>20</v>
      </c>
      <c r="B142" s="35" t="s">
        <v>132</v>
      </c>
      <c r="C142" s="35" t="s">
        <v>152</v>
      </c>
      <c r="D142" s="38" t="s">
        <v>846</v>
      </c>
      <c r="E142" s="35">
        <v>70</v>
      </c>
      <c r="F142" s="35">
        <v>130</v>
      </c>
      <c r="G142" s="35">
        <v>200</v>
      </c>
      <c r="H142" s="65">
        <v>39721920</v>
      </c>
      <c r="I142" s="78">
        <f t="shared" si="4"/>
        <v>49652400</v>
      </c>
      <c r="J142" s="86">
        <f t="shared" si="5"/>
        <v>25</v>
      </c>
    </row>
    <row r="143" spans="1:10">
      <c r="A143" s="35" t="s">
        <v>20</v>
      </c>
      <c r="B143" s="35" t="s">
        <v>132</v>
      </c>
      <c r="C143" s="35" t="s">
        <v>153</v>
      </c>
      <c r="D143" s="38" t="s">
        <v>847</v>
      </c>
      <c r="E143" s="35">
        <v>35</v>
      </c>
      <c r="F143" s="35">
        <v>70</v>
      </c>
      <c r="G143" s="35">
        <v>105</v>
      </c>
      <c r="H143" s="65">
        <v>21109900</v>
      </c>
      <c r="I143" s="78">
        <f t="shared" si="4"/>
        <v>26387375</v>
      </c>
      <c r="J143" s="86">
        <f t="shared" si="5"/>
        <v>25</v>
      </c>
    </row>
    <row r="144" spans="1:10">
      <c r="A144" s="35" t="s">
        <v>20</v>
      </c>
      <c r="B144" s="35" t="s">
        <v>132</v>
      </c>
      <c r="C144" s="35" t="s">
        <v>154</v>
      </c>
      <c r="D144" s="38" t="s">
        <v>848</v>
      </c>
      <c r="E144" s="35">
        <v>15</v>
      </c>
      <c r="F144" s="35">
        <v>45</v>
      </c>
      <c r="G144" s="35">
        <v>60</v>
      </c>
      <c r="H144" s="65">
        <v>12793920</v>
      </c>
      <c r="I144" s="78">
        <f t="shared" si="4"/>
        <v>15992400</v>
      </c>
      <c r="J144" s="86">
        <f t="shared" si="5"/>
        <v>25</v>
      </c>
    </row>
    <row r="145" spans="1:10">
      <c r="A145" s="35" t="s">
        <v>20</v>
      </c>
      <c r="B145" s="35" t="s">
        <v>132</v>
      </c>
      <c r="C145" s="35" t="s">
        <v>155</v>
      </c>
      <c r="D145" s="38" t="s">
        <v>849</v>
      </c>
      <c r="E145" s="35">
        <v>20</v>
      </c>
      <c r="F145" s="35">
        <v>60</v>
      </c>
      <c r="G145" s="35">
        <v>80</v>
      </c>
      <c r="H145" s="65">
        <v>17058560</v>
      </c>
      <c r="I145" s="78">
        <f t="shared" si="4"/>
        <v>21323200</v>
      </c>
      <c r="J145" s="86">
        <f t="shared" si="5"/>
        <v>25</v>
      </c>
    </row>
    <row r="146" spans="1:10">
      <c r="A146" s="35" t="s">
        <v>20</v>
      </c>
      <c r="B146" s="35" t="s">
        <v>132</v>
      </c>
      <c r="C146" s="35" t="s">
        <v>156</v>
      </c>
      <c r="D146" s="38" t="s">
        <v>850</v>
      </c>
      <c r="E146" s="35">
        <v>23</v>
      </c>
      <c r="F146" s="35">
        <v>17</v>
      </c>
      <c r="G146" s="35">
        <v>40</v>
      </c>
      <c r="H146" s="65">
        <v>6628368</v>
      </c>
      <c r="I146" s="78">
        <f t="shared" si="4"/>
        <v>8285460</v>
      </c>
      <c r="J146" s="86">
        <f t="shared" si="5"/>
        <v>25</v>
      </c>
    </row>
    <row r="147" spans="1:10">
      <c r="A147" s="35" t="s">
        <v>20</v>
      </c>
      <c r="B147" s="35" t="s">
        <v>132</v>
      </c>
      <c r="C147" s="35" t="s">
        <v>157</v>
      </c>
      <c r="D147" s="38" t="s">
        <v>851</v>
      </c>
      <c r="E147" s="35">
        <v>25</v>
      </c>
      <c r="F147" s="35">
        <v>35</v>
      </c>
      <c r="G147" s="35">
        <v>60</v>
      </c>
      <c r="H147" s="65">
        <v>11331680</v>
      </c>
      <c r="I147" s="78">
        <f t="shared" si="4"/>
        <v>14164600</v>
      </c>
      <c r="J147" s="86">
        <f t="shared" si="5"/>
        <v>25</v>
      </c>
    </row>
    <row r="148" spans="1:10">
      <c r="A148" s="35" t="s">
        <v>20</v>
      </c>
      <c r="B148" s="35" t="s">
        <v>132</v>
      </c>
      <c r="C148" s="35" t="s">
        <v>158</v>
      </c>
      <c r="D148" s="38" t="s">
        <v>852</v>
      </c>
      <c r="E148" s="35">
        <v>32</v>
      </c>
      <c r="F148" s="35">
        <v>58</v>
      </c>
      <c r="G148" s="35">
        <v>90</v>
      </c>
      <c r="H148" s="65">
        <v>17801752</v>
      </c>
      <c r="I148" s="78">
        <f t="shared" si="4"/>
        <v>22252190</v>
      </c>
      <c r="J148" s="86">
        <f t="shared" si="5"/>
        <v>25</v>
      </c>
    </row>
    <row r="149" spans="1:10">
      <c r="A149" s="35" t="s">
        <v>20</v>
      </c>
      <c r="B149" s="35" t="s">
        <v>132</v>
      </c>
      <c r="C149" s="35" t="s">
        <v>159</v>
      </c>
      <c r="D149" s="38" t="s">
        <v>853</v>
      </c>
      <c r="E149" s="35">
        <v>9</v>
      </c>
      <c r="F149" s="35">
        <v>21</v>
      </c>
      <c r="G149" s="35">
        <v>30</v>
      </c>
      <c r="H149" s="65">
        <v>6177624</v>
      </c>
      <c r="I149" s="78">
        <f t="shared" si="4"/>
        <v>7722030</v>
      </c>
      <c r="J149" s="86">
        <f t="shared" si="5"/>
        <v>25</v>
      </c>
    </row>
    <row r="150" spans="1:10">
      <c r="A150" s="35" t="s">
        <v>20</v>
      </c>
      <c r="B150" s="35" t="s">
        <v>132</v>
      </c>
      <c r="C150" s="35" t="s">
        <v>160</v>
      </c>
      <c r="D150" s="38" t="s">
        <v>854</v>
      </c>
      <c r="E150" s="35">
        <v>20</v>
      </c>
      <c r="F150" s="35">
        <v>30</v>
      </c>
      <c r="G150" s="35">
        <v>50</v>
      </c>
      <c r="H150" s="65">
        <v>9564920</v>
      </c>
      <c r="I150" s="78">
        <f t="shared" si="4"/>
        <v>11956150</v>
      </c>
      <c r="J150" s="86">
        <f t="shared" si="5"/>
        <v>25</v>
      </c>
    </row>
    <row r="151" spans="1:10">
      <c r="A151" s="35" t="s">
        <v>20</v>
      </c>
      <c r="B151" s="35" t="s">
        <v>132</v>
      </c>
      <c r="C151" s="35" t="s">
        <v>161</v>
      </c>
      <c r="D151" s="38" t="s">
        <v>855</v>
      </c>
      <c r="E151" s="35">
        <v>30</v>
      </c>
      <c r="F151" s="35">
        <v>70</v>
      </c>
      <c r="G151" s="35">
        <v>100</v>
      </c>
      <c r="H151" s="65">
        <v>20592080</v>
      </c>
      <c r="I151" s="78">
        <f t="shared" si="4"/>
        <v>25740100</v>
      </c>
      <c r="J151" s="86">
        <f t="shared" si="5"/>
        <v>25</v>
      </c>
    </row>
    <row r="152" spans="1:10">
      <c r="A152" s="35" t="s">
        <v>20</v>
      </c>
      <c r="B152" s="35" t="s">
        <v>132</v>
      </c>
      <c r="C152" s="35" t="s">
        <v>162</v>
      </c>
      <c r="D152" s="38" t="s">
        <v>856</v>
      </c>
      <c r="E152" s="35">
        <v>74</v>
      </c>
      <c r="F152" s="35">
        <v>110</v>
      </c>
      <c r="G152" s="35">
        <v>184</v>
      </c>
      <c r="H152" s="65">
        <v>35140416</v>
      </c>
      <c r="I152" s="78">
        <f t="shared" si="4"/>
        <v>43925520</v>
      </c>
      <c r="J152" s="86">
        <f t="shared" si="5"/>
        <v>25</v>
      </c>
    </row>
    <row r="153" spans="1:10">
      <c r="A153" s="35" t="s">
        <v>20</v>
      </c>
      <c r="B153" s="35" t="s">
        <v>132</v>
      </c>
      <c r="C153" s="35" t="s">
        <v>163</v>
      </c>
      <c r="D153" s="38" t="s">
        <v>857</v>
      </c>
      <c r="E153" s="35">
        <v>68</v>
      </c>
      <c r="F153" s="35">
        <v>271</v>
      </c>
      <c r="G153" s="35">
        <v>339</v>
      </c>
      <c r="H153" s="65">
        <v>74734900</v>
      </c>
      <c r="I153" s="78">
        <f t="shared" si="4"/>
        <v>93418625</v>
      </c>
      <c r="J153" s="86">
        <f t="shared" si="5"/>
        <v>25</v>
      </c>
    </row>
    <row r="154" spans="1:10">
      <c r="A154" s="35" t="s">
        <v>20</v>
      </c>
      <c r="B154" s="35" t="s">
        <v>132</v>
      </c>
      <c r="C154" s="35" t="s">
        <v>164</v>
      </c>
      <c r="D154" s="38" t="s">
        <v>858</v>
      </c>
      <c r="E154" s="35">
        <v>9</v>
      </c>
      <c r="F154" s="35">
        <v>7</v>
      </c>
      <c r="G154" s="35">
        <v>16</v>
      </c>
      <c r="H154" s="65">
        <v>2680592</v>
      </c>
      <c r="I154" s="78">
        <f t="shared" si="4"/>
        <v>3350740</v>
      </c>
      <c r="J154" s="86">
        <f t="shared" si="5"/>
        <v>25</v>
      </c>
    </row>
    <row r="155" spans="1:10">
      <c r="A155" s="35" t="s">
        <v>20</v>
      </c>
      <c r="B155" s="35" t="s">
        <v>132</v>
      </c>
      <c r="C155" s="35" t="s">
        <v>165</v>
      </c>
      <c r="D155" s="38" t="s">
        <v>859</v>
      </c>
      <c r="E155" s="35">
        <v>8</v>
      </c>
      <c r="F155" s="35">
        <v>11</v>
      </c>
      <c r="G155" s="35">
        <v>19</v>
      </c>
      <c r="H155" s="65">
        <v>3576180</v>
      </c>
      <c r="I155" s="78">
        <f t="shared" si="4"/>
        <v>4470225</v>
      </c>
      <c r="J155" s="86">
        <f t="shared" si="5"/>
        <v>25</v>
      </c>
    </row>
    <row r="156" spans="1:10">
      <c r="A156" s="35" t="s">
        <v>20</v>
      </c>
      <c r="B156" s="35" t="s">
        <v>132</v>
      </c>
      <c r="C156" s="35" t="s">
        <v>166</v>
      </c>
      <c r="D156" s="38" t="s">
        <v>860</v>
      </c>
      <c r="E156" s="35">
        <v>18</v>
      </c>
      <c r="F156" s="35">
        <v>22</v>
      </c>
      <c r="G156" s="35">
        <v>40</v>
      </c>
      <c r="H156" s="65">
        <v>7359488</v>
      </c>
      <c r="I156" s="78">
        <f t="shared" si="4"/>
        <v>9199360</v>
      </c>
      <c r="J156" s="86">
        <f t="shared" si="5"/>
        <v>25</v>
      </c>
    </row>
    <row r="157" spans="1:10">
      <c r="A157" s="35" t="s">
        <v>20</v>
      </c>
      <c r="B157" s="35" t="s">
        <v>132</v>
      </c>
      <c r="C157" s="35" t="s">
        <v>167</v>
      </c>
      <c r="D157" s="38" t="s">
        <v>861</v>
      </c>
      <c r="E157" s="35">
        <v>45</v>
      </c>
      <c r="F157" s="35">
        <v>65</v>
      </c>
      <c r="G157" s="35">
        <v>110</v>
      </c>
      <c r="H157" s="65">
        <v>20896600</v>
      </c>
      <c r="I157" s="78">
        <f t="shared" si="4"/>
        <v>26120750</v>
      </c>
      <c r="J157" s="86">
        <f t="shared" si="5"/>
        <v>25</v>
      </c>
    </row>
    <row r="158" spans="1:10">
      <c r="A158" s="35" t="s">
        <v>20</v>
      </c>
      <c r="B158" s="35" t="s">
        <v>132</v>
      </c>
      <c r="C158" s="35" t="s">
        <v>168</v>
      </c>
      <c r="D158" s="38" t="s">
        <v>862</v>
      </c>
      <c r="E158" s="35">
        <v>27.5</v>
      </c>
      <c r="F158" s="35">
        <v>22.5</v>
      </c>
      <c r="G158" s="35">
        <v>50</v>
      </c>
      <c r="H158" s="65">
        <v>8468240</v>
      </c>
      <c r="I158" s="78">
        <f t="shared" si="4"/>
        <v>10585300</v>
      </c>
      <c r="J158" s="86">
        <f t="shared" si="5"/>
        <v>25</v>
      </c>
    </row>
    <row r="159" spans="1:10">
      <c r="A159" s="35" t="s">
        <v>20</v>
      </c>
      <c r="B159" s="35" t="s">
        <v>132</v>
      </c>
      <c r="C159" s="35" t="s">
        <v>169</v>
      </c>
      <c r="D159" s="38" t="s">
        <v>863</v>
      </c>
      <c r="E159" s="35">
        <v>93</v>
      </c>
      <c r="F159" s="35">
        <v>141</v>
      </c>
      <c r="G159" s="35">
        <v>234</v>
      </c>
      <c r="H159" s="65">
        <v>44851560</v>
      </c>
      <c r="I159" s="78">
        <f t="shared" si="4"/>
        <v>56064450</v>
      </c>
      <c r="J159" s="86">
        <f t="shared" si="5"/>
        <v>25</v>
      </c>
    </row>
    <row r="160" spans="1:10">
      <c r="A160" s="35" t="s">
        <v>20</v>
      </c>
      <c r="B160" s="35" t="s">
        <v>132</v>
      </c>
      <c r="C160" s="35" t="s">
        <v>170</v>
      </c>
      <c r="D160" s="38" t="s">
        <v>864</v>
      </c>
      <c r="E160" s="35">
        <v>50</v>
      </c>
      <c r="F160" s="35">
        <v>140</v>
      </c>
      <c r="G160" s="35">
        <v>190</v>
      </c>
      <c r="H160" s="65">
        <v>40148520</v>
      </c>
      <c r="I160" s="78">
        <f t="shared" si="4"/>
        <v>50185650</v>
      </c>
      <c r="J160" s="86">
        <f t="shared" si="5"/>
        <v>25</v>
      </c>
    </row>
    <row r="161" spans="1:10">
      <c r="A161" s="35" t="s">
        <v>20</v>
      </c>
      <c r="B161" s="35" t="s">
        <v>132</v>
      </c>
      <c r="C161" s="35" t="s">
        <v>171</v>
      </c>
      <c r="D161" s="38" t="s">
        <v>865</v>
      </c>
      <c r="E161" s="35">
        <v>52</v>
      </c>
      <c r="F161" s="35">
        <v>123</v>
      </c>
      <c r="G161" s="35">
        <v>175</v>
      </c>
      <c r="H161" s="65">
        <v>36109252</v>
      </c>
      <c r="I161" s="78">
        <f t="shared" si="4"/>
        <v>45136565</v>
      </c>
      <c r="J161" s="86">
        <f t="shared" si="5"/>
        <v>25</v>
      </c>
    </row>
    <row r="162" spans="1:10">
      <c r="A162" s="35" t="s">
        <v>20</v>
      </c>
      <c r="B162" s="35" t="s">
        <v>132</v>
      </c>
      <c r="C162" s="35" t="s">
        <v>172</v>
      </c>
      <c r="D162" s="38" t="s">
        <v>866</v>
      </c>
      <c r="E162" s="35">
        <v>57</v>
      </c>
      <c r="F162" s="35">
        <v>93</v>
      </c>
      <c r="G162" s="35">
        <v>150</v>
      </c>
      <c r="H162" s="65">
        <v>29133432</v>
      </c>
      <c r="I162" s="78">
        <f t="shared" si="4"/>
        <v>36416790</v>
      </c>
      <c r="J162" s="86">
        <f t="shared" si="5"/>
        <v>25</v>
      </c>
    </row>
    <row r="163" spans="1:10">
      <c r="A163" s="35" t="s">
        <v>20</v>
      </c>
      <c r="B163" s="35" t="s">
        <v>132</v>
      </c>
      <c r="C163" s="35" t="s">
        <v>173</v>
      </c>
      <c r="D163" s="38" t="s">
        <v>867</v>
      </c>
      <c r="E163" s="35">
        <v>18</v>
      </c>
      <c r="F163" s="35">
        <v>22</v>
      </c>
      <c r="G163" s="35">
        <v>40</v>
      </c>
      <c r="H163" s="65">
        <v>7359488</v>
      </c>
      <c r="I163" s="78">
        <f t="shared" si="4"/>
        <v>9199360</v>
      </c>
      <c r="J163" s="86">
        <f t="shared" si="5"/>
        <v>25</v>
      </c>
    </row>
    <row r="164" spans="1:10">
      <c r="A164" s="35" t="s">
        <v>20</v>
      </c>
      <c r="B164" s="35" t="s">
        <v>132</v>
      </c>
      <c r="C164" s="35" t="s">
        <v>174</v>
      </c>
      <c r="D164" s="38" t="s">
        <v>868</v>
      </c>
      <c r="E164" s="35">
        <v>91</v>
      </c>
      <c r="F164" s="35">
        <v>70</v>
      </c>
      <c r="G164" s="35">
        <v>161</v>
      </c>
      <c r="H164" s="65">
        <v>26909484</v>
      </c>
      <c r="I164" s="78">
        <f t="shared" si="4"/>
        <v>33636855</v>
      </c>
      <c r="J164" s="86">
        <f t="shared" si="5"/>
        <v>25</v>
      </c>
    </row>
    <row r="165" spans="1:10">
      <c r="A165" s="35" t="s">
        <v>20</v>
      </c>
      <c r="B165" s="35" t="s">
        <v>132</v>
      </c>
      <c r="C165" s="35" t="s">
        <v>175</v>
      </c>
      <c r="D165" s="38" t="s">
        <v>869</v>
      </c>
      <c r="E165" s="35">
        <v>47</v>
      </c>
      <c r="F165" s="35">
        <v>87</v>
      </c>
      <c r="G165" s="35">
        <v>134</v>
      </c>
      <c r="H165" s="65">
        <v>26599064</v>
      </c>
      <c r="I165" s="78">
        <f t="shared" si="4"/>
        <v>33248830</v>
      </c>
      <c r="J165" s="86">
        <f t="shared" si="5"/>
        <v>25</v>
      </c>
    </row>
    <row r="166" spans="1:10">
      <c r="A166" s="35" t="s">
        <v>20</v>
      </c>
      <c r="B166" s="35" t="s">
        <v>132</v>
      </c>
      <c r="C166" s="35" t="s">
        <v>176</v>
      </c>
      <c r="D166" s="38" t="s">
        <v>870</v>
      </c>
      <c r="E166" s="35">
        <v>93</v>
      </c>
      <c r="F166" s="35">
        <v>52</v>
      </c>
      <c r="G166" s="35">
        <v>145</v>
      </c>
      <c r="H166" s="65">
        <v>22620428</v>
      </c>
      <c r="I166" s="78">
        <f t="shared" si="4"/>
        <v>28275535</v>
      </c>
      <c r="J166" s="86">
        <f t="shared" si="5"/>
        <v>25</v>
      </c>
    </row>
    <row r="167" spans="1:10">
      <c r="A167" s="35" t="s">
        <v>20</v>
      </c>
      <c r="B167" s="35" t="s">
        <v>132</v>
      </c>
      <c r="C167" s="35" t="s">
        <v>177</v>
      </c>
      <c r="D167" s="38" t="s">
        <v>871</v>
      </c>
      <c r="E167" s="35">
        <v>41</v>
      </c>
      <c r="F167" s="35">
        <v>79</v>
      </c>
      <c r="G167" s="35">
        <v>120</v>
      </c>
      <c r="H167" s="65">
        <v>23979376</v>
      </c>
      <c r="I167" s="78">
        <f t="shared" si="4"/>
        <v>29974220</v>
      </c>
      <c r="J167" s="86">
        <f t="shared" si="5"/>
        <v>25</v>
      </c>
    </row>
    <row r="168" spans="1:10">
      <c r="A168" s="35" t="s">
        <v>20</v>
      </c>
      <c r="B168" s="35" t="s">
        <v>132</v>
      </c>
      <c r="C168" s="35" t="s">
        <v>178</v>
      </c>
      <c r="D168" s="38" t="s">
        <v>872</v>
      </c>
      <c r="E168" s="35">
        <v>85</v>
      </c>
      <c r="F168" s="35">
        <v>165</v>
      </c>
      <c r="G168" s="35">
        <v>250</v>
      </c>
      <c r="H168" s="65">
        <v>50017960</v>
      </c>
      <c r="I168" s="78">
        <f t="shared" si="4"/>
        <v>62522450</v>
      </c>
      <c r="J168" s="86">
        <f t="shared" si="5"/>
        <v>25</v>
      </c>
    </row>
    <row r="169" spans="1:10">
      <c r="A169" s="35" t="s">
        <v>20</v>
      </c>
      <c r="B169" s="35" t="s">
        <v>132</v>
      </c>
      <c r="C169" s="35" t="s">
        <v>179</v>
      </c>
      <c r="D169" s="38" t="s">
        <v>873</v>
      </c>
      <c r="E169" s="35">
        <v>110</v>
      </c>
      <c r="F169" s="35">
        <v>160</v>
      </c>
      <c r="G169" s="35">
        <v>270</v>
      </c>
      <c r="H169" s="65">
        <v>51358120</v>
      </c>
      <c r="I169" s="78">
        <f t="shared" si="4"/>
        <v>64197650</v>
      </c>
      <c r="J169" s="86">
        <f t="shared" si="5"/>
        <v>25</v>
      </c>
    </row>
    <row r="170" spans="1:10">
      <c r="A170" s="35" t="s">
        <v>20</v>
      </c>
      <c r="B170" s="35" t="s">
        <v>132</v>
      </c>
      <c r="C170" s="35" t="s">
        <v>180</v>
      </c>
      <c r="D170" s="38" t="s">
        <v>874</v>
      </c>
      <c r="E170" s="35">
        <v>18</v>
      </c>
      <c r="F170" s="35">
        <v>34</v>
      </c>
      <c r="G170" s="35">
        <v>52</v>
      </c>
      <c r="H170" s="65">
        <v>10356944</v>
      </c>
      <c r="I170" s="78">
        <f t="shared" si="4"/>
        <v>12946180</v>
      </c>
      <c r="J170" s="86">
        <f t="shared" si="5"/>
        <v>25</v>
      </c>
    </row>
    <row r="171" spans="1:10">
      <c r="A171" s="35" t="s">
        <v>20</v>
      </c>
      <c r="B171" s="35" t="s">
        <v>132</v>
      </c>
      <c r="C171" s="35" t="s">
        <v>181</v>
      </c>
      <c r="D171" s="38" t="s">
        <v>875</v>
      </c>
      <c r="E171" s="35">
        <v>7</v>
      </c>
      <c r="F171" s="35">
        <v>14</v>
      </c>
      <c r="G171" s="35">
        <v>21</v>
      </c>
      <c r="H171" s="65">
        <v>4221980</v>
      </c>
      <c r="I171" s="78">
        <f t="shared" si="4"/>
        <v>5277475</v>
      </c>
      <c r="J171" s="86">
        <f t="shared" si="5"/>
        <v>25</v>
      </c>
    </row>
    <row r="172" spans="1:10">
      <c r="A172" s="35" t="s">
        <v>20</v>
      </c>
      <c r="B172" s="35" t="s">
        <v>132</v>
      </c>
      <c r="C172" s="35" t="s">
        <v>182</v>
      </c>
      <c r="D172" s="38" t="s">
        <v>876</v>
      </c>
      <c r="E172" s="35">
        <v>20</v>
      </c>
      <c r="F172" s="35">
        <v>13</v>
      </c>
      <c r="G172" s="35">
        <v>33</v>
      </c>
      <c r="H172" s="65">
        <v>5318524</v>
      </c>
      <c r="I172" s="78">
        <f t="shared" si="4"/>
        <v>6648155</v>
      </c>
      <c r="J172" s="86">
        <f t="shared" si="5"/>
        <v>25</v>
      </c>
    </row>
    <row r="173" spans="1:10">
      <c r="A173" s="35" t="s">
        <v>20</v>
      </c>
      <c r="B173" s="35" t="s">
        <v>132</v>
      </c>
      <c r="C173" s="35" t="s">
        <v>183</v>
      </c>
      <c r="D173" s="38" t="s">
        <v>877</v>
      </c>
      <c r="E173" s="35">
        <v>35</v>
      </c>
      <c r="F173" s="35">
        <v>70</v>
      </c>
      <c r="G173" s="35">
        <v>105</v>
      </c>
      <c r="H173" s="65">
        <v>21109900</v>
      </c>
      <c r="I173" s="78">
        <f t="shared" si="4"/>
        <v>26387375</v>
      </c>
      <c r="J173" s="86">
        <f t="shared" si="5"/>
        <v>25</v>
      </c>
    </row>
    <row r="174" spans="1:10">
      <c r="A174" s="35" t="s">
        <v>20</v>
      </c>
      <c r="B174" s="35" t="s">
        <v>132</v>
      </c>
      <c r="C174" s="35" t="s">
        <v>184</v>
      </c>
      <c r="D174" s="38" t="s">
        <v>878</v>
      </c>
      <c r="E174" s="35">
        <v>23</v>
      </c>
      <c r="F174" s="35">
        <v>37</v>
      </c>
      <c r="G174" s="35">
        <v>60</v>
      </c>
      <c r="H174" s="65">
        <v>11624128</v>
      </c>
      <c r="I174" s="78">
        <f t="shared" si="4"/>
        <v>14530160</v>
      </c>
      <c r="J174" s="86">
        <f t="shared" si="5"/>
        <v>25</v>
      </c>
    </row>
    <row r="175" spans="1:10">
      <c r="A175" s="35" t="s">
        <v>20</v>
      </c>
      <c r="B175" s="35" t="s">
        <v>132</v>
      </c>
      <c r="C175" s="39" t="s">
        <v>185</v>
      </c>
      <c r="D175" s="38" t="s">
        <v>879</v>
      </c>
      <c r="E175" s="35">
        <v>18</v>
      </c>
      <c r="F175" s="35">
        <v>33</v>
      </c>
      <c r="G175" s="35">
        <v>51</v>
      </c>
      <c r="H175" s="65">
        <v>10107156</v>
      </c>
      <c r="I175" s="78">
        <f t="shared" si="4"/>
        <v>12633945</v>
      </c>
      <c r="J175" s="86">
        <f t="shared" si="5"/>
        <v>25</v>
      </c>
    </row>
    <row r="176" spans="1:10">
      <c r="A176" s="35" t="s">
        <v>20</v>
      </c>
      <c r="B176" s="35" t="s">
        <v>132</v>
      </c>
      <c r="C176" s="39" t="s">
        <v>186</v>
      </c>
      <c r="D176" s="38" t="s">
        <v>880</v>
      </c>
      <c r="E176" s="35">
        <v>27</v>
      </c>
      <c r="F176" s="35">
        <v>60</v>
      </c>
      <c r="G176" s="35">
        <v>87</v>
      </c>
      <c r="H176" s="65">
        <v>17783508</v>
      </c>
      <c r="I176" s="78">
        <f t="shared" si="4"/>
        <v>22229385</v>
      </c>
      <c r="J176" s="86">
        <f t="shared" si="5"/>
        <v>25</v>
      </c>
    </row>
    <row r="177" spans="1:10">
      <c r="A177" s="35" t="s">
        <v>20</v>
      </c>
      <c r="B177" s="35" t="s">
        <v>132</v>
      </c>
      <c r="C177" s="39" t="s">
        <v>187</v>
      </c>
      <c r="D177" s="38" t="s">
        <v>881</v>
      </c>
      <c r="E177" s="35">
        <v>40</v>
      </c>
      <c r="F177" s="35">
        <v>100</v>
      </c>
      <c r="G177" s="35">
        <v>140</v>
      </c>
      <c r="H177" s="65">
        <v>29121360</v>
      </c>
      <c r="I177" s="78">
        <f t="shared" si="4"/>
        <v>36401700</v>
      </c>
      <c r="J177" s="86">
        <f t="shared" si="5"/>
        <v>25</v>
      </c>
    </row>
    <row r="178" spans="1:10">
      <c r="A178" s="35" t="s">
        <v>20</v>
      </c>
      <c r="B178" s="35" t="s">
        <v>132</v>
      </c>
      <c r="C178" s="35" t="s">
        <v>188</v>
      </c>
      <c r="D178" s="38" t="s">
        <v>882</v>
      </c>
      <c r="E178" s="35">
        <v>39</v>
      </c>
      <c r="F178" s="35">
        <v>117</v>
      </c>
      <c r="G178" s="35">
        <v>156</v>
      </c>
      <c r="H178" s="65">
        <v>33264192</v>
      </c>
      <c r="I178" s="78">
        <f t="shared" si="4"/>
        <v>41580240</v>
      </c>
      <c r="J178" s="86">
        <f t="shared" si="5"/>
        <v>25</v>
      </c>
    </row>
    <row r="179" spans="1:10">
      <c r="A179" s="35" t="s">
        <v>8</v>
      </c>
      <c r="B179" s="39" t="s">
        <v>189</v>
      </c>
      <c r="C179" s="43" t="s">
        <v>190</v>
      </c>
      <c r="D179" s="36">
        <v>721220110120001</v>
      </c>
      <c r="E179" s="35">
        <v>96</v>
      </c>
      <c r="F179" s="35">
        <v>400</v>
      </c>
      <c r="G179" s="35">
        <v>496</v>
      </c>
      <c r="H179" s="65">
        <v>76852544</v>
      </c>
      <c r="I179" s="78">
        <f t="shared" si="4"/>
        <v>96065680</v>
      </c>
      <c r="J179" s="86">
        <f t="shared" si="5"/>
        <v>25</v>
      </c>
    </row>
    <row r="180" spans="1:10">
      <c r="A180" s="35" t="s">
        <v>8</v>
      </c>
      <c r="B180" s="35" t="s">
        <v>191</v>
      </c>
      <c r="C180" s="35" t="s">
        <v>192</v>
      </c>
      <c r="D180" s="38" t="s">
        <v>883</v>
      </c>
      <c r="E180" s="35">
        <v>46</v>
      </c>
      <c r="F180" s="35">
        <v>56</v>
      </c>
      <c r="G180" s="35">
        <v>102</v>
      </c>
      <c r="H180" s="65">
        <v>27996166</v>
      </c>
      <c r="I180" s="78">
        <f t="shared" si="4"/>
        <v>34995207.5</v>
      </c>
      <c r="J180" s="86">
        <f t="shared" si="5"/>
        <v>25</v>
      </c>
    </row>
    <row r="181" spans="1:10">
      <c r="A181" s="35" t="s">
        <v>8</v>
      </c>
      <c r="B181" s="35" t="s">
        <v>191</v>
      </c>
      <c r="C181" s="35" t="s">
        <v>193</v>
      </c>
      <c r="D181" s="38" t="s">
        <v>884</v>
      </c>
      <c r="E181" s="35">
        <v>16</v>
      </c>
      <c r="F181" s="35">
        <v>48</v>
      </c>
      <c r="G181" s="35">
        <v>64</v>
      </c>
      <c r="H181" s="65">
        <v>20244464</v>
      </c>
      <c r="I181" s="78">
        <f t="shared" si="4"/>
        <v>25305580</v>
      </c>
      <c r="J181" s="86">
        <f t="shared" si="5"/>
        <v>25</v>
      </c>
    </row>
    <row r="182" spans="1:10">
      <c r="A182" s="35" t="s">
        <v>8</v>
      </c>
      <c r="B182" s="35" t="s">
        <v>191</v>
      </c>
      <c r="C182" s="35" t="s">
        <v>194</v>
      </c>
      <c r="D182" s="38" t="s">
        <v>885</v>
      </c>
      <c r="E182" s="35">
        <v>30</v>
      </c>
      <c r="F182" s="35">
        <v>80</v>
      </c>
      <c r="G182" s="35">
        <v>110</v>
      </c>
      <c r="H182" s="65">
        <v>34274630</v>
      </c>
      <c r="I182" s="78">
        <f t="shared" si="4"/>
        <v>42843287.5</v>
      </c>
      <c r="J182" s="86">
        <f t="shared" si="5"/>
        <v>25</v>
      </c>
    </row>
    <row r="183" spans="1:10">
      <c r="A183" s="35" t="s">
        <v>8</v>
      </c>
      <c r="B183" s="35" t="s">
        <v>191</v>
      </c>
      <c r="C183" s="35" t="s">
        <v>195</v>
      </c>
      <c r="D183" s="38" t="s">
        <v>886</v>
      </c>
      <c r="E183" s="35">
        <v>76</v>
      </c>
      <c r="F183" s="35">
        <v>124</v>
      </c>
      <c r="G183" s="35">
        <v>200</v>
      </c>
      <c r="H183" s="65">
        <v>57850308</v>
      </c>
      <c r="I183" s="78">
        <f t="shared" si="4"/>
        <v>72312885</v>
      </c>
      <c r="J183" s="86">
        <f t="shared" si="5"/>
        <v>25</v>
      </c>
    </row>
    <row r="184" spans="1:10">
      <c r="A184" s="35" t="s">
        <v>8</v>
      </c>
      <c r="B184" s="35" t="s">
        <v>191</v>
      </c>
      <c r="C184" s="35" t="s">
        <v>196</v>
      </c>
      <c r="D184" s="38" t="s">
        <v>887</v>
      </c>
      <c r="E184" s="35">
        <v>48</v>
      </c>
      <c r="F184" s="35">
        <v>90</v>
      </c>
      <c r="G184" s="35">
        <v>138</v>
      </c>
      <c r="H184" s="65">
        <v>40841196</v>
      </c>
      <c r="I184" s="78">
        <f t="shared" si="4"/>
        <v>51051495</v>
      </c>
      <c r="J184" s="86">
        <f t="shared" si="5"/>
        <v>25</v>
      </c>
    </row>
    <row r="185" spans="1:10">
      <c r="A185" s="35" t="s">
        <v>8</v>
      </c>
      <c r="B185" s="35" t="s">
        <v>191</v>
      </c>
      <c r="C185" s="35" t="s">
        <v>197</v>
      </c>
      <c r="D185" s="38" t="s">
        <v>888</v>
      </c>
      <c r="E185" s="35">
        <v>12</v>
      </c>
      <c r="F185" s="35">
        <v>20</v>
      </c>
      <c r="G185" s="35">
        <v>32</v>
      </c>
      <c r="H185" s="65">
        <v>9289364</v>
      </c>
      <c r="I185" s="78">
        <f t="shared" si="4"/>
        <v>11611705</v>
      </c>
      <c r="J185" s="86">
        <f t="shared" si="5"/>
        <v>25</v>
      </c>
    </row>
    <row r="186" spans="1:10">
      <c r="A186" s="35" t="s">
        <v>8</v>
      </c>
      <c r="B186" s="35" t="s">
        <v>191</v>
      </c>
      <c r="C186" s="39" t="s">
        <v>198</v>
      </c>
      <c r="D186" s="38" t="s">
        <v>889</v>
      </c>
      <c r="E186" s="35">
        <v>8</v>
      </c>
      <c r="F186" s="35">
        <v>8</v>
      </c>
      <c r="G186" s="35">
        <v>16</v>
      </c>
      <c r="H186" s="65">
        <v>4228248</v>
      </c>
      <c r="I186" s="78">
        <f t="shared" si="4"/>
        <v>5285310</v>
      </c>
      <c r="J186" s="86">
        <f t="shared" si="5"/>
        <v>25</v>
      </c>
    </row>
    <row r="187" spans="1:10">
      <c r="A187" s="35" t="s">
        <v>8</v>
      </c>
      <c r="B187" s="35" t="s">
        <v>191</v>
      </c>
      <c r="C187" s="39" t="s">
        <v>199</v>
      </c>
      <c r="D187" s="38" t="s">
        <v>890</v>
      </c>
      <c r="E187" s="35">
        <v>4</v>
      </c>
      <c r="F187" s="35">
        <v>4</v>
      </c>
      <c r="G187" s="35">
        <v>8</v>
      </c>
      <c r="H187" s="65">
        <v>2114124</v>
      </c>
      <c r="I187" s="78">
        <f t="shared" si="4"/>
        <v>2642655</v>
      </c>
      <c r="J187" s="86">
        <f t="shared" si="5"/>
        <v>25</v>
      </c>
    </row>
    <row r="188" spans="1:10">
      <c r="A188" s="35" t="s">
        <v>8</v>
      </c>
      <c r="B188" s="35" t="s">
        <v>191</v>
      </c>
      <c r="C188" s="39" t="s">
        <v>200</v>
      </c>
      <c r="D188" s="38" t="s">
        <v>891</v>
      </c>
      <c r="E188" s="35">
        <v>4</v>
      </c>
      <c r="F188" s="35">
        <v>4</v>
      </c>
      <c r="G188" s="35">
        <v>8</v>
      </c>
      <c r="H188" s="65">
        <v>2114124</v>
      </c>
      <c r="I188" s="78">
        <f t="shared" si="4"/>
        <v>2642655</v>
      </c>
      <c r="J188" s="86">
        <f t="shared" si="5"/>
        <v>25</v>
      </c>
    </row>
    <row r="189" spans="1:10">
      <c r="A189" s="35" t="s">
        <v>8</v>
      </c>
      <c r="B189" s="35" t="s">
        <v>191</v>
      </c>
      <c r="C189" s="35" t="s">
        <v>201</v>
      </c>
      <c r="D189" s="38" t="s">
        <v>892</v>
      </c>
      <c r="E189" s="35">
        <v>12</v>
      </c>
      <c r="F189" s="35">
        <v>12</v>
      </c>
      <c r="G189" s="35">
        <v>24</v>
      </c>
      <c r="H189" s="65">
        <v>6342372</v>
      </c>
      <c r="I189" s="78">
        <f t="shared" si="4"/>
        <v>7927965</v>
      </c>
      <c r="J189" s="86">
        <f t="shared" si="5"/>
        <v>25</v>
      </c>
    </row>
    <row r="190" spans="1:10">
      <c r="A190" s="35" t="s">
        <v>8</v>
      </c>
      <c r="B190" s="35" t="s">
        <v>191</v>
      </c>
      <c r="C190" s="35" t="s">
        <v>202</v>
      </c>
      <c r="D190" s="38" t="s">
        <v>893</v>
      </c>
      <c r="E190" s="35">
        <v>4</v>
      </c>
      <c r="F190" s="35">
        <v>4</v>
      </c>
      <c r="G190" s="35">
        <v>8</v>
      </c>
      <c r="H190" s="65">
        <v>2114124</v>
      </c>
      <c r="I190" s="78">
        <f t="shared" si="4"/>
        <v>2642655</v>
      </c>
      <c r="J190" s="86">
        <f t="shared" si="5"/>
        <v>25</v>
      </c>
    </row>
    <row r="191" spans="1:10">
      <c r="A191" s="35" t="s">
        <v>8</v>
      </c>
      <c r="B191" s="35" t="s">
        <v>191</v>
      </c>
      <c r="C191" s="35" t="s">
        <v>203</v>
      </c>
      <c r="D191" s="38" t="s">
        <v>894</v>
      </c>
      <c r="E191" s="35">
        <v>17</v>
      </c>
      <c r="F191" s="35">
        <v>23</v>
      </c>
      <c r="G191" s="35">
        <v>40</v>
      </c>
      <c r="H191" s="65">
        <v>11195271</v>
      </c>
      <c r="I191" s="78">
        <f t="shared" si="4"/>
        <v>13994088.75</v>
      </c>
      <c r="J191" s="86">
        <f t="shared" si="5"/>
        <v>25</v>
      </c>
    </row>
    <row r="192" spans="1:10">
      <c r="A192" s="35" t="s">
        <v>8</v>
      </c>
      <c r="B192" s="35" t="s">
        <v>191</v>
      </c>
      <c r="C192" s="35" t="s">
        <v>204</v>
      </c>
      <c r="D192" s="38" t="s">
        <v>895</v>
      </c>
      <c r="E192" s="35">
        <v>80</v>
      </c>
      <c r="F192" s="35">
        <v>160</v>
      </c>
      <c r="G192" s="35">
        <v>240</v>
      </c>
      <c r="H192" s="65">
        <v>71752400</v>
      </c>
      <c r="I192" s="78">
        <f t="shared" si="4"/>
        <v>89690500</v>
      </c>
      <c r="J192" s="86">
        <f t="shared" si="5"/>
        <v>25</v>
      </c>
    </row>
    <row r="193" spans="1:10">
      <c r="A193" s="35" t="s">
        <v>8</v>
      </c>
      <c r="B193" s="35" t="s">
        <v>191</v>
      </c>
      <c r="C193" s="35" t="s">
        <v>205</v>
      </c>
      <c r="D193" s="38" t="s">
        <v>896</v>
      </c>
      <c r="E193" s="35">
        <v>22</v>
      </c>
      <c r="F193" s="35">
        <v>43</v>
      </c>
      <c r="G193" s="35">
        <v>65</v>
      </c>
      <c r="H193" s="65">
        <v>19363536</v>
      </c>
      <c r="I193" s="78">
        <f t="shared" si="4"/>
        <v>24204420</v>
      </c>
      <c r="J193" s="86">
        <f t="shared" si="5"/>
        <v>25</v>
      </c>
    </row>
    <row r="194" spans="1:10">
      <c r="A194" s="35" t="s">
        <v>8</v>
      </c>
      <c r="B194" s="35" t="s">
        <v>191</v>
      </c>
      <c r="C194" s="35" t="s">
        <v>206</v>
      </c>
      <c r="D194" s="38" t="s">
        <v>897</v>
      </c>
      <c r="E194" s="35">
        <v>16</v>
      </c>
      <c r="F194" s="35">
        <v>38</v>
      </c>
      <c r="G194" s="35">
        <v>54</v>
      </c>
      <c r="H194" s="65">
        <v>16560724</v>
      </c>
      <c r="I194" s="78">
        <f t="shared" si="4"/>
        <v>20700905</v>
      </c>
      <c r="J194" s="86">
        <f t="shared" si="5"/>
        <v>25</v>
      </c>
    </row>
    <row r="195" spans="1:10">
      <c r="A195" s="35" t="s">
        <v>8</v>
      </c>
      <c r="B195" s="35" t="s">
        <v>191</v>
      </c>
      <c r="C195" s="35" t="s">
        <v>207</v>
      </c>
      <c r="D195" s="38" t="s">
        <v>898</v>
      </c>
      <c r="E195" s="35">
        <v>16</v>
      </c>
      <c r="F195" s="35">
        <v>38</v>
      </c>
      <c r="G195" s="35">
        <v>54</v>
      </c>
      <c r="H195" s="65">
        <v>16560724</v>
      </c>
      <c r="I195" s="78">
        <f t="shared" si="4"/>
        <v>20700905</v>
      </c>
      <c r="J195" s="86">
        <f t="shared" si="5"/>
        <v>25</v>
      </c>
    </row>
    <row r="196" spans="1:10">
      <c r="A196" s="35" t="s">
        <v>8</v>
      </c>
      <c r="B196" s="35" t="s">
        <v>191</v>
      </c>
      <c r="C196" s="35" t="s">
        <v>208</v>
      </c>
      <c r="D196" s="38" t="s">
        <v>899</v>
      </c>
      <c r="E196" s="35">
        <v>15</v>
      </c>
      <c r="F196" s="35">
        <v>36</v>
      </c>
      <c r="G196" s="35">
        <v>51</v>
      </c>
      <c r="H196" s="65">
        <v>15663819</v>
      </c>
      <c r="I196" s="78">
        <f t="shared" ref="I196:I259" si="6">(H196+(H196*0.25))</f>
        <v>19579773.75</v>
      </c>
      <c r="J196" s="86">
        <f t="shared" ref="J196:J259" si="7">((I196-H196)/H196)*100</f>
        <v>25</v>
      </c>
    </row>
    <row r="197" spans="1:10">
      <c r="A197" s="35" t="s">
        <v>8</v>
      </c>
      <c r="B197" s="35" t="s">
        <v>191</v>
      </c>
      <c r="C197" s="35" t="s">
        <v>209</v>
      </c>
      <c r="D197" s="38" t="s">
        <v>900</v>
      </c>
      <c r="E197" s="35">
        <v>15</v>
      </c>
      <c r="F197" s="35">
        <v>36</v>
      </c>
      <c r="G197" s="35">
        <v>51</v>
      </c>
      <c r="H197" s="65">
        <v>15663819</v>
      </c>
      <c r="I197" s="78">
        <f t="shared" si="6"/>
        <v>19579773.75</v>
      </c>
      <c r="J197" s="86">
        <f t="shared" si="7"/>
        <v>25</v>
      </c>
    </row>
    <row r="198" spans="1:10">
      <c r="A198" s="35" t="s">
        <v>8</v>
      </c>
      <c r="B198" s="35" t="s">
        <v>191</v>
      </c>
      <c r="C198" s="35" t="s">
        <v>210</v>
      </c>
      <c r="D198" s="38" t="s">
        <v>901</v>
      </c>
      <c r="E198" s="35">
        <v>28</v>
      </c>
      <c r="F198" s="35">
        <v>12</v>
      </c>
      <c r="G198" s="35">
        <v>40</v>
      </c>
      <c r="H198" s="65">
        <v>8904884</v>
      </c>
      <c r="I198" s="78">
        <f t="shared" si="6"/>
        <v>11131105</v>
      </c>
      <c r="J198" s="86">
        <f t="shared" si="7"/>
        <v>25</v>
      </c>
    </row>
    <row r="199" spans="1:10">
      <c r="A199" s="35" t="s">
        <v>8</v>
      </c>
      <c r="B199" s="35" t="s">
        <v>191</v>
      </c>
      <c r="C199" s="35" t="s">
        <v>211</v>
      </c>
      <c r="D199" s="38" t="s">
        <v>902</v>
      </c>
      <c r="E199" s="35">
        <v>25</v>
      </c>
      <c r="F199" s="35">
        <v>45</v>
      </c>
      <c r="G199" s="35">
        <v>70</v>
      </c>
      <c r="H199" s="65">
        <v>20580755</v>
      </c>
      <c r="I199" s="78">
        <f t="shared" si="6"/>
        <v>25725943.75</v>
      </c>
      <c r="J199" s="86">
        <f t="shared" si="7"/>
        <v>25</v>
      </c>
    </row>
    <row r="200" spans="1:10">
      <c r="A200" s="35" t="s">
        <v>8</v>
      </c>
      <c r="B200" s="35" t="s">
        <v>191</v>
      </c>
      <c r="C200" s="35" t="s">
        <v>212</v>
      </c>
      <c r="D200" s="38" t="s">
        <v>903</v>
      </c>
      <c r="E200" s="35">
        <v>42</v>
      </c>
      <c r="F200" s="35">
        <v>100</v>
      </c>
      <c r="G200" s="35">
        <v>142</v>
      </c>
      <c r="H200" s="65">
        <v>43563994</v>
      </c>
      <c r="I200" s="78">
        <f t="shared" si="6"/>
        <v>54454992.5</v>
      </c>
      <c r="J200" s="86">
        <f t="shared" si="7"/>
        <v>25</v>
      </c>
    </row>
    <row r="201" spans="1:10">
      <c r="A201" s="35" t="s">
        <v>8</v>
      </c>
      <c r="B201" s="35" t="s">
        <v>191</v>
      </c>
      <c r="C201" s="35" t="s">
        <v>213</v>
      </c>
      <c r="D201" s="38" t="s">
        <v>904</v>
      </c>
      <c r="E201" s="35">
        <v>22</v>
      </c>
      <c r="F201" s="35">
        <v>28</v>
      </c>
      <c r="G201" s="35">
        <v>50</v>
      </c>
      <c r="H201" s="65">
        <v>13837926</v>
      </c>
      <c r="I201" s="78">
        <f t="shared" si="6"/>
        <v>17297407.5</v>
      </c>
      <c r="J201" s="86">
        <f t="shared" si="7"/>
        <v>25</v>
      </c>
    </row>
    <row r="202" spans="1:10">
      <c r="A202" s="35" t="s">
        <v>8</v>
      </c>
      <c r="B202" s="35" t="s">
        <v>191</v>
      </c>
      <c r="C202" s="35" t="s">
        <v>214</v>
      </c>
      <c r="D202" s="38" t="s">
        <v>905</v>
      </c>
      <c r="E202" s="35">
        <v>15</v>
      </c>
      <c r="F202" s="35">
        <v>36</v>
      </c>
      <c r="G202" s="35">
        <v>51</v>
      </c>
      <c r="H202" s="65">
        <v>15663819</v>
      </c>
      <c r="I202" s="78">
        <f t="shared" si="6"/>
        <v>19579773.75</v>
      </c>
      <c r="J202" s="86">
        <f t="shared" si="7"/>
        <v>25</v>
      </c>
    </row>
    <row r="203" spans="1:10">
      <c r="A203" s="35" t="s">
        <v>8</v>
      </c>
      <c r="B203" s="35" t="s">
        <v>191</v>
      </c>
      <c r="C203" s="35" t="s">
        <v>215</v>
      </c>
      <c r="D203" s="38" t="s">
        <v>906</v>
      </c>
      <c r="E203" s="35">
        <v>35</v>
      </c>
      <c r="F203" s="35">
        <v>60</v>
      </c>
      <c r="G203" s="35">
        <v>95</v>
      </c>
      <c r="H203" s="65">
        <v>27707935</v>
      </c>
      <c r="I203" s="78">
        <f t="shared" si="6"/>
        <v>34634918.75</v>
      </c>
      <c r="J203" s="86">
        <f t="shared" si="7"/>
        <v>25</v>
      </c>
    </row>
    <row r="204" spans="1:10">
      <c r="A204" s="35" t="s">
        <v>8</v>
      </c>
      <c r="B204" s="35" t="s">
        <v>191</v>
      </c>
      <c r="C204" s="35" t="s">
        <v>216</v>
      </c>
      <c r="D204" s="38" t="s">
        <v>907</v>
      </c>
      <c r="E204" s="35">
        <v>37</v>
      </c>
      <c r="F204" s="35">
        <v>63</v>
      </c>
      <c r="G204" s="35">
        <v>100</v>
      </c>
      <c r="H204" s="65">
        <v>29133371</v>
      </c>
      <c r="I204" s="78">
        <f t="shared" si="6"/>
        <v>36416713.75</v>
      </c>
      <c r="J204" s="86">
        <f t="shared" si="7"/>
        <v>25</v>
      </c>
    </row>
    <row r="205" spans="1:10">
      <c r="A205" s="35" t="s">
        <v>8</v>
      </c>
      <c r="B205" s="35" t="s">
        <v>191</v>
      </c>
      <c r="C205" s="35" t="s">
        <v>217</v>
      </c>
      <c r="D205" s="38" t="s">
        <v>908</v>
      </c>
      <c r="E205" s="35">
        <v>25</v>
      </c>
      <c r="F205" s="35">
        <v>45</v>
      </c>
      <c r="G205" s="35">
        <v>70</v>
      </c>
      <c r="H205" s="65">
        <v>20580755</v>
      </c>
      <c r="I205" s="78">
        <f t="shared" si="6"/>
        <v>25725943.75</v>
      </c>
      <c r="J205" s="86">
        <f t="shared" si="7"/>
        <v>25</v>
      </c>
    </row>
    <row r="206" spans="1:10">
      <c r="A206" s="35" t="s">
        <v>8</v>
      </c>
      <c r="B206" s="35" t="s">
        <v>191</v>
      </c>
      <c r="C206" s="35" t="s">
        <v>218</v>
      </c>
      <c r="D206" s="38" t="s">
        <v>909</v>
      </c>
      <c r="E206" s="35">
        <v>14</v>
      </c>
      <c r="F206" s="35">
        <v>10</v>
      </c>
      <c r="G206" s="35">
        <v>24</v>
      </c>
      <c r="H206" s="65">
        <v>5925938</v>
      </c>
      <c r="I206" s="78">
        <f t="shared" si="6"/>
        <v>7407422.5</v>
      </c>
      <c r="J206" s="86">
        <f t="shared" si="7"/>
        <v>25</v>
      </c>
    </row>
    <row r="207" spans="1:10">
      <c r="A207" s="35" t="s">
        <v>8</v>
      </c>
      <c r="B207" s="35" t="s">
        <v>191</v>
      </c>
      <c r="C207" s="35" t="s">
        <v>219</v>
      </c>
      <c r="D207" s="38" t="s">
        <v>910</v>
      </c>
      <c r="E207" s="35">
        <v>28</v>
      </c>
      <c r="F207" s="35">
        <v>14</v>
      </c>
      <c r="G207" s="35">
        <v>42</v>
      </c>
      <c r="H207" s="65">
        <v>9641632</v>
      </c>
      <c r="I207" s="78">
        <f t="shared" si="6"/>
        <v>12052040</v>
      </c>
      <c r="J207" s="86">
        <f t="shared" si="7"/>
        <v>25</v>
      </c>
    </row>
    <row r="208" spans="1:10">
      <c r="A208" s="35" t="s">
        <v>8</v>
      </c>
      <c r="B208" s="35" t="s">
        <v>191</v>
      </c>
      <c r="C208" s="35" t="s">
        <v>220</v>
      </c>
      <c r="D208" s="38" t="s">
        <v>911</v>
      </c>
      <c r="E208" s="35">
        <v>30</v>
      </c>
      <c r="F208" s="35">
        <v>45</v>
      </c>
      <c r="G208" s="35">
        <v>75</v>
      </c>
      <c r="H208" s="65">
        <v>21381540</v>
      </c>
      <c r="I208" s="78">
        <f t="shared" si="6"/>
        <v>26726925</v>
      </c>
      <c r="J208" s="86">
        <f t="shared" si="7"/>
        <v>25</v>
      </c>
    </row>
    <row r="209" spans="1:10">
      <c r="A209" s="35" t="s">
        <v>8</v>
      </c>
      <c r="B209" s="35" t="s">
        <v>191</v>
      </c>
      <c r="C209" s="35" t="s">
        <v>221</v>
      </c>
      <c r="D209" s="38" t="s">
        <v>912</v>
      </c>
      <c r="E209" s="35">
        <v>16</v>
      </c>
      <c r="F209" s="35">
        <v>38</v>
      </c>
      <c r="G209" s="35">
        <v>54</v>
      </c>
      <c r="H209" s="65">
        <v>16560724</v>
      </c>
      <c r="I209" s="78">
        <f t="shared" si="6"/>
        <v>20700905</v>
      </c>
      <c r="J209" s="86">
        <f t="shared" si="7"/>
        <v>25</v>
      </c>
    </row>
    <row r="210" spans="1:10">
      <c r="A210" s="35" t="s">
        <v>8</v>
      </c>
      <c r="B210" s="35" t="s">
        <v>191</v>
      </c>
      <c r="C210" s="73" t="s">
        <v>222</v>
      </c>
      <c r="D210" s="38" t="s">
        <v>913</v>
      </c>
      <c r="E210" s="35">
        <v>23</v>
      </c>
      <c r="F210" s="35">
        <v>55</v>
      </c>
      <c r="G210" s="35">
        <v>78</v>
      </c>
      <c r="H210" s="65">
        <v>23944181</v>
      </c>
      <c r="I210" s="78">
        <f t="shared" si="6"/>
        <v>29930226.25</v>
      </c>
      <c r="J210" s="86">
        <f t="shared" si="7"/>
        <v>25</v>
      </c>
    </row>
    <row r="211" spans="1:10">
      <c r="A211" s="35" t="s">
        <v>20</v>
      </c>
      <c r="B211" s="71" t="s">
        <v>223</v>
      </c>
      <c r="C211" s="74" t="s">
        <v>2062</v>
      </c>
      <c r="D211" s="72">
        <v>123140490010011</v>
      </c>
      <c r="E211" s="35">
        <f>-E214</f>
        <v>0</v>
      </c>
      <c r="F211" s="35">
        <v>0</v>
      </c>
      <c r="G211" s="35">
        <v>30</v>
      </c>
      <c r="H211" s="65">
        <v>10000000</v>
      </c>
      <c r="I211" s="78">
        <f t="shared" si="6"/>
        <v>12500000</v>
      </c>
      <c r="J211" s="86">
        <f t="shared" si="7"/>
        <v>25</v>
      </c>
    </row>
    <row r="212" spans="1:10">
      <c r="A212" s="35" t="s">
        <v>20</v>
      </c>
      <c r="B212" s="71" t="s">
        <v>223</v>
      </c>
      <c r="C212" s="76" t="s">
        <v>2063</v>
      </c>
      <c r="D212" s="72">
        <v>123140490010021</v>
      </c>
      <c r="E212" s="35">
        <v>0</v>
      </c>
      <c r="F212" s="35">
        <v>0</v>
      </c>
      <c r="G212" s="35">
        <v>30</v>
      </c>
      <c r="H212" s="65">
        <v>10000000</v>
      </c>
      <c r="I212" s="78">
        <f t="shared" si="6"/>
        <v>12500000</v>
      </c>
      <c r="J212" s="86">
        <f t="shared" si="7"/>
        <v>25</v>
      </c>
    </row>
    <row r="213" spans="1:10">
      <c r="A213" s="35" t="s">
        <v>20</v>
      </c>
      <c r="B213" s="71" t="s">
        <v>223</v>
      </c>
      <c r="C213" s="74" t="s">
        <v>2064</v>
      </c>
      <c r="D213" s="72">
        <v>123140490010031</v>
      </c>
      <c r="E213" s="35">
        <v>0</v>
      </c>
      <c r="F213" s="35">
        <v>0</v>
      </c>
      <c r="G213" s="35">
        <v>30</v>
      </c>
      <c r="H213" s="65">
        <v>10000000</v>
      </c>
      <c r="I213" s="78">
        <f t="shared" si="6"/>
        <v>12500000</v>
      </c>
      <c r="J213" s="86">
        <f t="shared" si="7"/>
        <v>25</v>
      </c>
    </row>
    <row r="214" spans="1:10">
      <c r="A214" s="35" t="s">
        <v>20</v>
      </c>
      <c r="B214" s="71" t="s">
        <v>223</v>
      </c>
      <c r="C214" s="74" t="s">
        <v>2065</v>
      </c>
      <c r="D214" s="72">
        <v>123140490010041</v>
      </c>
      <c r="E214" s="35">
        <v>0</v>
      </c>
      <c r="F214" s="35">
        <v>0</v>
      </c>
      <c r="G214" s="35">
        <v>30</v>
      </c>
      <c r="H214" s="65">
        <v>10000000</v>
      </c>
      <c r="I214" s="78">
        <f t="shared" si="6"/>
        <v>12500000</v>
      </c>
      <c r="J214" s="86">
        <f t="shared" si="7"/>
        <v>25</v>
      </c>
    </row>
    <row r="215" spans="1:10">
      <c r="A215" s="35" t="s">
        <v>20</v>
      </c>
      <c r="B215" s="71" t="s">
        <v>223</v>
      </c>
      <c r="C215" s="74" t="s">
        <v>2066</v>
      </c>
      <c r="D215" s="72">
        <v>123140490010051</v>
      </c>
      <c r="E215" s="35">
        <v>0</v>
      </c>
      <c r="F215" s="35">
        <v>0</v>
      </c>
      <c r="G215" s="35">
        <v>30</v>
      </c>
      <c r="H215" s="65">
        <v>10000000</v>
      </c>
      <c r="I215" s="78">
        <f t="shared" si="6"/>
        <v>12500000</v>
      </c>
      <c r="J215" s="86">
        <f t="shared" si="7"/>
        <v>25</v>
      </c>
    </row>
    <row r="216" spans="1:10">
      <c r="A216" s="35" t="s">
        <v>20</v>
      </c>
      <c r="B216" s="71" t="s">
        <v>223</v>
      </c>
      <c r="C216" s="74" t="s">
        <v>2067</v>
      </c>
      <c r="D216" s="72">
        <v>123140490010061</v>
      </c>
      <c r="E216" s="35">
        <v>0</v>
      </c>
      <c r="F216" s="35">
        <v>0</v>
      </c>
      <c r="G216" s="35">
        <v>30</v>
      </c>
      <c r="H216" s="65">
        <v>10000000</v>
      </c>
      <c r="I216" s="78">
        <f t="shared" si="6"/>
        <v>12500000</v>
      </c>
      <c r="J216" s="86">
        <f t="shared" si="7"/>
        <v>25</v>
      </c>
    </row>
    <row r="217" spans="1:10">
      <c r="A217" s="35" t="s">
        <v>20</v>
      </c>
      <c r="B217" s="71" t="s">
        <v>223</v>
      </c>
      <c r="C217" s="74" t="s">
        <v>2068</v>
      </c>
      <c r="D217" s="72">
        <v>123140490010071</v>
      </c>
      <c r="E217" s="35">
        <v>0</v>
      </c>
      <c r="F217" s="35">
        <v>0</v>
      </c>
      <c r="G217" s="35">
        <v>30</v>
      </c>
      <c r="H217" s="65">
        <v>10000000</v>
      </c>
      <c r="I217" s="78">
        <f t="shared" si="6"/>
        <v>12500000</v>
      </c>
      <c r="J217" s="86">
        <f t="shared" si="7"/>
        <v>25</v>
      </c>
    </row>
    <row r="218" spans="1:10">
      <c r="A218" s="35" t="s">
        <v>20</v>
      </c>
      <c r="B218" s="71" t="s">
        <v>223</v>
      </c>
      <c r="C218" s="74" t="s">
        <v>2069</v>
      </c>
      <c r="D218" s="72">
        <v>123140490010071</v>
      </c>
      <c r="E218" s="35">
        <v>0</v>
      </c>
      <c r="F218" s="35">
        <v>0</v>
      </c>
      <c r="G218" s="35">
        <v>30</v>
      </c>
      <c r="H218" s="65">
        <v>10000000</v>
      </c>
      <c r="I218" s="78">
        <f t="shared" si="6"/>
        <v>12500000</v>
      </c>
      <c r="J218" s="86">
        <f t="shared" si="7"/>
        <v>25</v>
      </c>
    </row>
    <row r="219" spans="1:10">
      <c r="A219" s="35" t="s">
        <v>20</v>
      </c>
      <c r="B219" s="35" t="s">
        <v>223</v>
      </c>
      <c r="C219" s="75" t="s">
        <v>224</v>
      </c>
      <c r="D219" s="38" t="s">
        <v>914</v>
      </c>
      <c r="E219" s="35">
        <v>25</v>
      </c>
      <c r="F219" s="35">
        <v>75</v>
      </c>
      <c r="G219" s="35">
        <v>100</v>
      </c>
      <c r="H219" s="65">
        <v>15788200</v>
      </c>
      <c r="I219" s="78">
        <f t="shared" si="6"/>
        <v>19735250</v>
      </c>
      <c r="J219" s="86">
        <f t="shared" si="7"/>
        <v>25</v>
      </c>
    </row>
    <row r="220" spans="1:10">
      <c r="A220" s="35" t="s">
        <v>20</v>
      </c>
      <c r="B220" s="35" t="s">
        <v>223</v>
      </c>
      <c r="C220" s="35" t="s">
        <v>225</v>
      </c>
      <c r="D220" s="38" t="s">
        <v>915</v>
      </c>
      <c r="E220" s="35">
        <v>27</v>
      </c>
      <c r="F220" s="35">
        <v>63</v>
      </c>
      <c r="G220" s="35">
        <v>90</v>
      </c>
      <c r="H220" s="65">
        <v>13915872</v>
      </c>
      <c r="I220" s="78">
        <f t="shared" si="6"/>
        <v>17394840</v>
      </c>
      <c r="J220" s="86">
        <f t="shared" si="7"/>
        <v>25</v>
      </c>
    </row>
    <row r="221" spans="1:10">
      <c r="A221" s="35" t="s">
        <v>20</v>
      </c>
      <c r="B221" s="35" t="s">
        <v>223</v>
      </c>
      <c r="C221" s="35" t="s">
        <v>226</v>
      </c>
      <c r="D221" s="38" t="s">
        <v>916</v>
      </c>
      <c r="E221" s="35">
        <v>42</v>
      </c>
      <c r="F221" s="35">
        <v>58</v>
      </c>
      <c r="G221" s="35">
        <v>100</v>
      </c>
      <c r="H221" s="65">
        <v>14679392</v>
      </c>
      <c r="I221" s="78">
        <f t="shared" si="6"/>
        <v>18349240</v>
      </c>
      <c r="J221" s="86">
        <f t="shared" si="7"/>
        <v>25</v>
      </c>
    </row>
    <row r="222" spans="1:10">
      <c r="A222" s="35" t="s">
        <v>20</v>
      </c>
      <c r="B222" s="35" t="s">
        <v>223</v>
      </c>
      <c r="C222" s="35" t="s">
        <v>227</v>
      </c>
      <c r="D222" s="38" t="s">
        <v>917</v>
      </c>
      <c r="E222" s="35">
        <v>63</v>
      </c>
      <c r="F222" s="35">
        <v>137</v>
      </c>
      <c r="G222" s="35">
        <v>200</v>
      </c>
      <c r="H222" s="65">
        <v>30728488</v>
      </c>
      <c r="I222" s="78">
        <f t="shared" si="6"/>
        <v>38410610</v>
      </c>
      <c r="J222" s="86">
        <f t="shared" si="7"/>
        <v>25</v>
      </c>
    </row>
    <row r="223" spans="1:10">
      <c r="A223" s="35" t="s">
        <v>20</v>
      </c>
      <c r="B223" s="35" t="s">
        <v>223</v>
      </c>
      <c r="C223" s="35" t="s">
        <v>228</v>
      </c>
      <c r="D223" s="38" t="s">
        <v>918</v>
      </c>
      <c r="E223" s="35">
        <v>8</v>
      </c>
      <c r="F223" s="35">
        <v>16</v>
      </c>
      <c r="G223" s="35">
        <v>24</v>
      </c>
      <c r="H223" s="65">
        <v>3658720</v>
      </c>
      <c r="I223" s="78">
        <f t="shared" si="6"/>
        <v>4573400</v>
      </c>
      <c r="J223" s="86">
        <f t="shared" si="7"/>
        <v>25</v>
      </c>
    </row>
    <row r="224" spans="1:10">
      <c r="A224" s="35" t="s">
        <v>20</v>
      </c>
      <c r="B224" s="35" t="s">
        <v>223</v>
      </c>
      <c r="C224" s="35" t="s">
        <v>229</v>
      </c>
      <c r="D224" s="38" t="s">
        <v>919</v>
      </c>
      <c r="E224" s="35">
        <v>10</v>
      </c>
      <c r="F224" s="35">
        <v>20</v>
      </c>
      <c r="G224" s="35">
        <v>30</v>
      </c>
      <c r="H224" s="65">
        <v>4573400</v>
      </c>
      <c r="I224" s="78">
        <f t="shared" si="6"/>
        <v>5716750</v>
      </c>
      <c r="J224" s="86">
        <f t="shared" si="7"/>
        <v>25</v>
      </c>
    </row>
    <row r="225" spans="1:10">
      <c r="A225" s="35" t="s">
        <v>20</v>
      </c>
      <c r="B225" s="35" t="s">
        <v>223</v>
      </c>
      <c r="C225" s="35" t="s">
        <v>230</v>
      </c>
      <c r="D225" s="38" t="s">
        <v>920</v>
      </c>
      <c r="E225" s="35">
        <v>118</v>
      </c>
      <c r="F225" s="35">
        <v>265</v>
      </c>
      <c r="G225" s="35">
        <v>383</v>
      </c>
      <c r="H225" s="65">
        <v>59017572</v>
      </c>
      <c r="I225" s="78">
        <f t="shared" si="6"/>
        <v>73771965</v>
      </c>
      <c r="J225" s="86">
        <f t="shared" si="7"/>
        <v>25</v>
      </c>
    </row>
    <row r="226" spans="1:10">
      <c r="A226" s="35" t="s">
        <v>20</v>
      </c>
      <c r="B226" s="35" t="s">
        <v>223</v>
      </c>
      <c r="C226" s="35" t="s">
        <v>231</v>
      </c>
      <c r="D226" s="38" t="s">
        <v>921</v>
      </c>
      <c r="E226" s="35">
        <v>10</v>
      </c>
      <c r="F226" s="35">
        <v>30</v>
      </c>
      <c r="G226" s="35">
        <v>40</v>
      </c>
      <c r="H226" s="65">
        <v>6315280</v>
      </c>
      <c r="I226" s="78">
        <f t="shared" si="6"/>
        <v>7894100</v>
      </c>
      <c r="J226" s="86">
        <f t="shared" si="7"/>
        <v>25</v>
      </c>
    </row>
    <row r="227" spans="1:10">
      <c r="A227" s="35" t="s">
        <v>20</v>
      </c>
      <c r="B227" s="35" t="s">
        <v>223</v>
      </c>
      <c r="C227" s="35" t="s">
        <v>232</v>
      </c>
      <c r="D227" s="38" t="s">
        <v>922</v>
      </c>
      <c r="E227" s="35">
        <v>6</v>
      </c>
      <c r="F227" s="35">
        <v>12</v>
      </c>
      <c r="G227" s="35">
        <v>18</v>
      </c>
      <c r="H227" s="65">
        <v>2744040</v>
      </c>
      <c r="I227" s="78">
        <f t="shared" si="6"/>
        <v>3430050</v>
      </c>
      <c r="J227" s="86">
        <f t="shared" si="7"/>
        <v>25</v>
      </c>
    </row>
    <row r="228" spans="1:10">
      <c r="A228" s="35" t="s">
        <v>20</v>
      </c>
      <c r="B228" s="35" t="s">
        <v>223</v>
      </c>
      <c r="C228" s="35" t="s">
        <v>233</v>
      </c>
      <c r="D228" s="38" t="s">
        <v>923</v>
      </c>
      <c r="E228" s="35">
        <v>26.5</v>
      </c>
      <c r="F228" s="35">
        <v>42.5</v>
      </c>
      <c r="G228" s="35">
        <v>69</v>
      </c>
      <c r="H228" s="65">
        <v>10290536</v>
      </c>
      <c r="I228" s="78">
        <f t="shared" si="6"/>
        <v>12863170</v>
      </c>
      <c r="J228" s="86">
        <f t="shared" si="7"/>
        <v>25</v>
      </c>
    </row>
    <row r="229" spans="1:10">
      <c r="A229" s="35" t="s">
        <v>20</v>
      </c>
      <c r="B229" s="35" t="s">
        <v>223</v>
      </c>
      <c r="C229" s="39" t="s">
        <v>234</v>
      </c>
      <c r="D229" s="38" t="s">
        <v>924</v>
      </c>
      <c r="E229" s="35">
        <v>26</v>
      </c>
      <c r="F229" s="35">
        <v>45</v>
      </c>
      <c r="G229" s="35">
        <v>71</v>
      </c>
      <c r="H229" s="65">
        <v>10671524</v>
      </c>
      <c r="I229" s="78">
        <f t="shared" si="6"/>
        <v>13339405</v>
      </c>
      <c r="J229" s="86">
        <f t="shared" si="7"/>
        <v>25</v>
      </c>
    </row>
    <row r="230" spans="1:10">
      <c r="A230" s="35" t="s">
        <v>20</v>
      </c>
      <c r="B230" s="35" t="s">
        <v>223</v>
      </c>
      <c r="C230" s="39" t="s">
        <v>235</v>
      </c>
      <c r="D230" s="38" t="s">
        <v>925</v>
      </c>
      <c r="E230" s="35">
        <v>36</v>
      </c>
      <c r="F230" s="35">
        <v>65</v>
      </c>
      <c r="G230" s="35">
        <v>101</v>
      </c>
      <c r="H230" s="65">
        <v>15244924</v>
      </c>
      <c r="I230" s="78">
        <f t="shared" si="6"/>
        <v>19056155</v>
      </c>
      <c r="J230" s="86">
        <f t="shared" si="7"/>
        <v>25</v>
      </c>
    </row>
    <row r="231" spans="1:10">
      <c r="A231" s="35" t="s">
        <v>20</v>
      </c>
      <c r="B231" s="35" t="s">
        <v>223</v>
      </c>
      <c r="C231" s="35" t="s">
        <v>236</v>
      </c>
      <c r="D231" s="38" t="s">
        <v>926</v>
      </c>
      <c r="E231" s="35">
        <v>31</v>
      </c>
      <c r="F231" s="35">
        <v>51</v>
      </c>
      <c r="G231" s="35">
        <v>82</v>
      </c>
      <c r="H231" s="65">
        <v>12261472</v>
      </c>
      <c r="I231" s="78">
        <f t="shared" si="6"/>
        <v>15326840</v>
      </c>
      <c r="J231" s="86">
        <f t="shared" si="7"/>
        <v>25</v>
      </c>
    </row>
    <row r="232" spans="1:10">
      <c r="A232" s="35" t="s">
        <v>20</v>
      </c>
      <c r="B232" s="35" t="s">
        <v>223</v>
      </c>
      <c r="C232" s="35" t="s">
        <v>237</v>
      </c>
      <c r="D232" s="38" t="s">
        <v>927</v>
      </c>
      <c r="E232" s="35">
        <v>26</v>
      </c>
      <c r="F232" s="35">
        <v>74</v>
      </c>
      <c r="G232" s="35">
        <v>100</v>
      </c>
      <c r="H232" s="65">
        <v>15722976</v>
      </c>
      <c r="I232" s="78">
        <f t="shared" si="6"/>
        <v>19653720</v>
      </c>
      <c r="J232" s="86">
        <f t="shared" si="7"/>
        <v>25</v>
      </c>
    </row>
    <row r="233" spans="1:10">
      <c r="A233" s="35" t="s">
        <v>20</v>
      </c>
      <c r="B233" s="35" t="s">
        <v>223</v>
      </c>
      <c r="C233" s="35" t="s">
        <v>238</v>
      </c>
      <c r="D233" s="38" t="s">
        <v>928</v>
      </c>
      <c r="E233" s="35">
        <v>20</v>
      </c>
      <c r="F233" s="35">
        <v>20</v>
      </c>
      <c r="G233" s="35">
        <v>40</v>
      </c>
      <c r="H233" s="65">
        <v>5663040</v>
      </c>
      <c r="I233" s="78">
        <f t="shared" si="6"/>
        <v>7078800</v>
      </c>
      <c r="J233" s="86">
        <f t="shared" si="7"/>
        <v>25</v>
      </c>
    </row>
    <row r="234" spans="1:10">
      <c r="A234" s="35" t="s">
        <v>20</v>
      </c>
      <c r="B234" s="35" t="s">
        <v>223</v>
      </c>
      <c r="C234" s="35" t="s">
        <v>239</v>
      </c>
      <c r="D234" s="38" t="s">
        <v>929</v>
      </c>
      <c r="E234" s="35">
        <v>18</v>
      </c>
      <c r="F234" s="35">
        <v>46</v>
      </c>
      <c r="G234" s="35">
        <v>64</v>
      </c>
      <c r="H234" s="65">
        <v>9974000</v>
      </c>
      <c r="I234" s="78">
        <f t="shared" si="6"/>
        <v>12467500</v>
      </c>
      <c r="J234" s="86">
        <f t="shared" si="7"/>
        <v>25</v>
      </c>
    </row>
    <row r="235" spans="1:10">
      <c r="A235" s="35" t="s">
        <v>20</v>
      </c>
      <c r="B235" s="35" t="s">
        <v>223</v>
      </c>
      <c r="C235" s="35" t="s">
        <v>240</v>
      </c>
      <c r="D235" s="38" t="s">
        <v>930</v>
      </c>
      <c r="E235" s="35">
        <v>34</v>
      </c>
      <c r="F235" s="35">
        <v>90</v>
      </c>
      <c r="G235" s="35">
        <v>124</v>
      </c>
      <c r="H235" s="65">
        <v>19381696</v>
      </c>
      <c r="I235" s="78">
        <f t="shared" si="6"/>
        <v>24227120</v>
      </c>
      <c r="J235" s="86">
        <f t="shared" si="7"/>
        <v>25</v>
      </c>
    </row>
    <row r="236" spans="1:10">
      <c r="A236" s="35" t="s">
        <v>20</v>
      </c>
      <c r="B236" s="35" t="s">
        <v>223</v>
      </c>
      <c r="C236" s="35" t="s">
        <v>241</v>
      </c>
      <c r="D236" s="38">
        <v>263540490020001</v>
      </c>
      <c r="E236" s="35">
        <v>35</v>
      </c>
      <c r="F236" s="35">
        <v>70</v>
      </c>
      <c r="G236" s="35">
        <v>105</v>
      </c>
      <c r="H236" s="65">
        <v>16006900</v>
      </c>
      <c r="I236" s="78">
        <f t="shared" si="6"/>
        <v>20008625</v>
      </c>
      <c r="J236" s="86">
        <f t="shared" si="7"/>
        <v>25</v>
      </c>
    </row>
    <row r="237" spans="1:10">
      <c r="A237" s="35" t="s">
        <v>20</v>
      </c>
      <c r="B237" s="35" t="s">
        <v>223</v>
      </c>
      <c r="C237" s="35" t="s">
        <v>242</v>
      </c>
      <c r="D237" s="38" t="s">
        <v>931</v>
      </c>
      <c r="E237" s="35">
        <v>43</v>
      </c>
      <c r="F237" s="35">
        <v>108</v>
      </c>
      <c r="G237" s="35">
        <v>151</v>
      </c>
      <c r="H237" s="65">
        <v>23497756</v>
      </c>
      <c r="I237" s="78">
        <f t="shared" si="6"/>
        <v>29372195</v>
      </c>
      <c r="J237" s="86">
        <f t="shared" si="7"/>
        <v>25</v>
      </c>
    </row>
    <row r="238" spans="1:10">
      <c r="A238" s="35" t="s">
        <v>20</v>
      </c>
      <c r="B238" s="35" t="s">
        <v>223</v>
      </c>
      <c r="C238" s="35" t="s">
        <v>243</v>
      </c>
      <c r="D238" s="38">
        <v>232040490000011</v>
      </c>
      <c r="E238" s="35">
        <v>10</v>
      </c>
      <c r="F238" s="35">
        <v>30</v>
      </c>
      <c r="G238" s="35">
        <v>40</v>
      </c>
      <c r="H238" s="65">
        <v>6315280</v>
      </c>
      <c r="I238" s="78">
        <f t="shared" si="6"/>
        <v>7894100</v>
      </c>
      <c r="J238" s="86">
        <f t="shared" si="7"/>
        <v>25</v>
      </c>
    </row>
    <row r="239" spans="1:10">
      <c r="A239" s="35" t="s">
        <v>20</v>
      </c>
      <c r="B239" s="35" t="s">
        <v>223</v>
      </c>
      <c r="C239" s="35" t="s">
        <v>244</v>
      </c>
      <c r="D239" s="38" t="s">
        <v>932</v>
      </c>
      <c r="E239" s="35">
        <v>10</v>
      </c>
      <c r="F239" s="35">
        <v>26</v>
      </c>
      <c r="G239" s="35">
        <v>36</v>
      </c>
      <c r="H239" s="65">
        <v>5618528</v>
      </c>
      <c r="I239" s="78">
        <f t="shared" si="6"/>
        <v>7023160</v>
      </c>
      <c r="J239" s="86">
        <f t="shared" si="7"/>
        <v>25</v>
      </c>
    </row>
    <row r="240" spans="1:10">
      <c r="A240" s="35" t="s">
        <v>20</v>
      </c>
      <c r="B240" s="35" t="s">
        <v>223</v>
      </c>
      <c r="C240" s="35" t="s">
        <v>245</v>
      </c>
      <c r="D240" s="38" t="s">
        <v>933</v>
      </c>
      <c r="E240" s="35">
        <v>194</v>
      </c>
      <c r="F240" s="35">
        <v>130</v>
      </c>
      <c r="G240" s="35">
        <v>324</v>
      </c>
      <c r="H240" s="65">
        <v>43783456</v>
      </c>
      <c r="I240" s="78">
        <f t="shared" si="6"/>
        <v>54729320</v>
      </c>
      <c r="J240" s="86">
        <f t="shared" si="7"/>
        <v>25</v>
      </c>
    </row>
    <row r="241" spans="1:10">
      <c r="A241" s="35" t="s">
        <v>20</v>
      </c>
      <c r="B241" s="35" t="s">
        <v>223</v>
      </c>
      <c r="C241" s="35" t="s">
        <v>246</v>
      </c>
      <c r="D241" s="36" t="s">
        <v>934</v>
      </c>
      <c r="E241" s="35">
        <v>204</v>
      </c>
      <c r="F241" s="35">
        <v>377</v>
      </c>
      <c r="G241" s="35">
        <v>581</v>
      </c>
      <c r="H241" s="65">
        <v>76277532</v>
      </c>
      <c r="I241" s="78">
        <f t="shared" si="6"/>
        <v>95346915</v>
      </c>
      <c r="J241" s="86">
        <f t="shared" si="7"/>
        <v>25</v>
      </c>
    </row>
    <row r="242" spans="1:10">
      <c r="A242" s="35" t="s">
        <v>20</v>
      </c>
      <c r="B242" s="35" t="s">
        <v>247</v>
      </c>
      <c r="C242" s="35" t="s">
        <v>248</v>
      </c>
      <c r="D242" s="38" t="s">
        <v>935</v>
      </c>
      <c r="E242" s="35">
        <v>29</v>
      </c>
      <c r="F242" s="35">
        <v>76</v>
      </c>
      <c r="G242" s="35">
        <v>105</v>
      </c>
      <c r="H242" s="65">
        <v>16309144</v>
      </c>
      <c r="I242" s="78">
        <f t="shared" si="6"/>
        <v>20386430</v>
      </c>
      <c r="J242" s="86">
        <f t="shared" si="7"/>
        <v>25</v>
      </c>
    </row>
    <row r="243" spans="1:10">
      <c r="A243" s="35" t="s">
        <v>20</v>
      </c>
      <c r="B243" s="35" t="s">
        <v>247</v>
      </c>
      <c r="C243" s="35" t="s">
        <v>249</v>
      </c>
      <c r="D243" s="38" t="s">
        <v>936</v>
      </c>
      <c r="E243" s="35">
        <v>70</v>
      </c>
      <c r="F243" s="35">
        <v>180</v>
      </c>
      <c r="G243" s="35">
        <v>250</v>
      </c>
      <c r="H243" s="65">
        <v>38738320</v>
      </c>
      <c r="I243" s="78">
        <f t="shared" si="6"/>
        <v>48422900</v>
      </c>
      <c r="J243" s="86">
        <f t="shared" si="7"/>
        <v>25</v>
      </c>
    </row>
    <row r="244" spans="1:10">
      <c r="A244" s="35" t="s">
        <v>20</v>
      </c>
      <c r="B244" s="35" t="s">
        <v>247</v>
      </c>
      <c r="C244" s="35" t="s">
        <v>250</v>
      </c>
      <c r="D244" s="38" t="s">
        <v>937</v>
      </c>
      <c r="E244" s="35">
        <v>14</v>
      </c>
      <c r="F244" s="35">
        <v>48</v>
      </c>
      <c r="G244" s="35">
        <v>62</v>
      </c>
      <c r="H244" s="65">
        <v>9935120</v>
      </c>
      <c r="I244" s="78">
        <f t="shared" si="6"/>
        <v>12418900</v>
      </c>
      <c r="J244" s="86">
        <f t="shared" si="7"/>
        <v>25</v>
      </c>
    </row>
    <row r="245" spans="1:10">
      <c r="A245" s="35" t="s">
        <v>20</v>
      </c>
      <c r="B245" s="35" t="s">
        <v>247</v>
      </c>
      <c r="C245" s="35" t="s">
        <v>251</v>
      </c>
      <c r="D245" s="38" t="s">
        <v>938</v>
      </c>
      <c r="E245" s="35">
        <v>9</v>
      </c>
      <c r="F245" s="35">
        <v>51</v>
      </c>
      <c r="G245" s="35">
        <v>60</v>
      </c>
      <c r="H245" s="65">
        <v>10058664</v>
      </c>
      <c r="I245" s="78">
        <f t="shared" si="6"/>
        <v>12573330</v>
      </c>
      <c r="J245" s="86">
        <f t="shared" si="7"/>
        <v>25</v>
      </c>
    </row>
    <row r="246" spans="1:10">
      <c r="A246" s="35" t="s">
        <v>20</v>
      </c>
      <c r="B246" s="35" t="s">
        <v>247</v>
      </c>
      <c r="C246" s="35" t="s">
        <v>252</v>
      </c>
      <c r="D246" s="38" t="s">
        <v>939</v>
      </c>
      <c r="E246" s="35">
        <v>23</v>
      </c>
      <c r="F246" s="35">
        <v>8</v>
      </c>
      <c r="G246" s="35">
        <v>31</v>
      </c>
      <c r="H246" s="65">
        <v>3405576</v>
      </c>
      <c r="I246" s="78">
        <f t="shared" si="6"/>
        <v>4256970</v>
      </c>
      <c r="J246" s="86">
        <f t="shared" si="7"/>
        <v>25</v>
      </c>
    </row>
    <row r="247" spans="1:10">
      <c r="A247" s="35" t="s">
        <v>20</v>
      </c>
      <c r="B247" s="35" t="s">
        <v>247</v>
      </c>
      <c r="C247" s="35" t="s">
        <v>253</v>
      </c>
      <c r="D247" s="38" t="s">
        <v>940</v>
      </c>
      <c r="E247" s="35">
        <v>8</v>
      </c>
      <c r="F247" s="35">
        <v>56</v>
      </c>
      <c r="G247" s="35">
        <v>64</v>
      </c>
      <c r="H247" s="65">
        <v>10885440</v>
      </c>
      <c r="I247" s="78">
        <f t="shared" si="6"/>
        <v>13606800</v>
      </c>
      <c r="J247" s="86">
        <f t="shared" si="7"/>
        <v>25</v>
      </c>
    </row>
    <row r="248" spans="1:10">
      <c r="A248" s="35" t="s">
        <v>20</v>
      </c>
      <c r="B248" s="35" t="s">
        <v>247</v>
      </c>
      <c r="C248" s="35" t="s">
        <v>254</v>
      </c>
      <c r="D248" s="38" t="s">
        <v>941</v>
      </c>
      <c r="E248" s="35">
        <v>14</v>
      </c>
      <c r="F248" s="35">
        <v>36</v>
      </c>
      <c r="G248" s="35">
        <v>50</v>
      </c>
      <c r="H248" s="65">
        <v>7747664</v>
      </c>
      <c r="I248" s="78">
        <f t="shared" si="6"/>
        <v>9684580</v>
      </c>
      <c r="J248" s="86">
        <f t="shared" si="7"/>
        <v>25</v>
      </c>
    </row>
    <row r="249" spans="1:10">
      <c r="A249" s="35" t="s">
        <v>20</v>
      </c>
      <c r="B249" s="35" t="s">
        <v>247</v>
      </c>
      <c r="C249" s="35" t="s">
        <v>255</v>
      </c>
      <c r="D249" s="38" t="s">
        <v>942</v>
      </c>
      <c r="E249" s="35">
        <v>31</v>
      </c>
      <c r="F249" s="35">
        <v>73</v>
      </c>
      <c r="G249" s="35">
        <v>104</v>
      </c>
      <c r="H249" s="65">
        <v>15931608</v>
      </c>
      <c r="I249" s="78">
        <f t="shared" si="6"/>
        <v>19914510</v>
      </c>
      <c r="J249" s="86">
        <f t="shared" si="7"/>
        <v>25</v>
      </c>
    </row>
    <row r="250" spans="1:10">
      <c r="A250" s="35" t="s">
        <v>20</v>
      </c>
      <c r="B250" s="35" t="s">
        <v>247</v>
      </c>
      <c r="C250" s="35" t="s">
        <v>256</v>
      </c>
      <c r="D250" s="38" t="s">
        <v>943</v>
      </c>
      <c r="E250" s="35">
        <v>9</v>
      </c>
      <c r="F250" s="35">
        <v>18</v>
      </c>
      <c r="G250" s="35">
        <v>27</v>
      </c>
      <c r="H250" s="65">
        <v>4043160</v>
      </c>
      <c r="I250" s="78">
        <f t="shared" si="6"/>
        <v>5053950</v>
      </c>
      <c r="J250" s="86">
        <f t="shared" si="7"/>
        <v>25</v>
      </c>
    </row>
    <row r="251" spans="1:10">
      <c r="A251" s="35" t="s">
        <v>20</v>
      </c>
      <c r="B251" s="35" t="s">
        <v>247</v>
      </c>
      <c r="C251" s="35" t="s">
        <v>257</v>
      </c>
      <c r="D251" s="38" t="s">
        <v>944</v>
      </c>
      <c r="E251" s="35">
        <v>20</v>
      </c>
      <c r="F251" s="35">
        <v>33</v>
      </c>
      <c r="G251" s="35">
        <v>53</v>
      </c>
      <c r="H251" s="65">
        <v>7708784</v>
      </c>
      <c r="I251" s="78">
        <f t="shared" si="6"/>
        <v>9635980</v>
      </c>
      <c r="J251" s="86">
        <f t="shared" si="7"/>
        <v>25</v>
      </c>
    </row>
    <row r="252" spans="1:10">
      <c r="A252" s="35" t="s">
        <v>20</v>
      </c>
      <c r="B252" s="35" t="s">
        <v>247</v>
      </c>
      <c r="C252" s="35" t="s">
        <v>258</v>
      </c>
      <c r="D252" s="38" t="s">
        <v>945</v>
      </c>
      <c r="E252" s="35">
        <v>15</v>
      </c>
      <c r="F252" s="35">
        <v>55</v>
      </c>
      <c r="G252" s="35">
        <v>70</v>
      </c>
      <c r="H252" s="65">
        <v>11295800</v>
      </c>
      <c r="I252" s="78">
        <f t="shared" si="6"/>
        <v>14119750</v>
      </c>
      <c r="J252" s="86">
        <f t="shared" si="7"/>
        <v>25</v>
      </c>
    </row>
    <row r="253" spans="1:10">
      <c r="A253" s="35" t="s">
        <v>20</v>
      </c>
      <c r="B253" s="35" t="s">
        <v>247</v>
      </c>
      <c r="C253" s="35" t="s">
        <v>259</v>
      </c>
      <c r="D253" s="38" t="s">
        <v>946</v>
      </c>
      <c r="E253" s="35">
        <v>22</v>
      </c>
      <c r="F253" s="35">
        <v>48</v>
      </c>
      <c r="G253" s="35">
        <v>70</v>
      </c>
      <c r="H253" s="65">
        <v>10612432</v>
      </c>
      <c r="I253" s="78">
        <f t="shared" si="6"/>
        <v>13265540</v>
      </c>
      <c r="J253" s="86">
        <f t="shared" si="7"/>
        <v>25</v>
      </c>
    </row>
    <row r="254" spans="1:10">
      <c r="A254" s="35" t="s">
        <v>20</v>
      </c>
      <c r="B254" s="35" t="s">
        <v>247</v>
      </c>
      <c r="C254" s="35" t="s">
        <v>260</v>
      </c>
      <c r="D254" s="38" t="s">
        <v>947</v>
      </c>
      <c r="E254" s="35">
        <v>27</v>
      </c>
      <c r="F254" s="35">
        <v>169</v>
      </c>
      <c r="G254" s="35">
        <v>196</v>
      </c>
      <c r="H254" s="65">
        <v>33092600</v>
      </c>
      <c r="I254" s="78">
        <f t="shared" si="6"/>
        <v>41365750</v>
      </c>
      <c r="J254" s="86">
        <f t="shared" si="7"/>
        <v>25</v>
      </c>
    </row>
    <row r="255" spans="1:10">
      <c r="A255" s="35" t="s">
        <v>20</v>
      </c>
      <c r="B255" s="35" t="s">
        <v>247</v>
      </c>
      <c r="C255" s="35" t="s">
        <v>261</v>
      </c>
      <c r="D255" s="38" t="s">
        <v>948</v>
      </c>
      <c r="E255" s="35">
        <v>18</v>
      </c>
      <c r="F255" s="35">
        <v>47</v>
      </c>
      <c r="G255" s="35">
        <v>65</v>
      </c>
      <c r="H255" s="65">
        <v>10091488</v>
      </c>
      <c r="I255" s="78">
        <f t="shared" si="6"/>
        <v>12614360</v>
      </c>
      <c r="J255" s="86">
        <f t="shared" si="7"/>
        <v>25</v>
      </c>
    </row>
    <row r="256" spans="1:10">
      <c r="A256" s="35" t="s">
        <v>20</v>
      </c>
      <c r="B256" s="35" t="s">
        <v>247</v>
      </c>
      <c r="C256" s="35" t="s">
        <v>262</v>
      </c>
      <c r="D256" s="38" t="s">
        <v>949</v>
      </c>
      <c r="E256" s="35">
        <v>6</v>
      </c>
      <c r="F256" s="35">
        <v>44</v>
      </c>
      <c r="G256" s="35">
        <v>50</v>
      </c>
      <c r="H256" s="65">
        <v>8528656</v>
      </c>
      <c r="I256" s="78">
        <f t="shared" si="6"/>
        <v>10660820</v>
      </c>
      <c r="J256" s="86">
        <f t="shared" si="7"/>
        <v>25</v>
      </c>
    </row>
    <row r="257" spans="1:10">
      <c r="A257" s="35" t="s">
        <v>20</v>
      </c>
      <c r="B257" s="35" t="s">
        <v>247</v>
      </c>
      <c r="C257" s="35" t="s">
        <v>263</v>
      </c>
      <c r="D257" s="38" t="s">
        <v>950</v>
      </c>
      <c r="E257" s="35">
        <v>104</v>
      </c>
      <c r="F257" s="35">
        <v>235</v>
      </c>
      <c r="G257" s="35">
        <v>339</v>
      </c>
      <c r="H257" s="65">
        <v>51642736</v>
      </c>
      <c r="I257" s="78">
        <f t="shared" si="6"/>
        <v>64553420</v>
      </c>
      <c r="J257" s="86">
        <f t="shared" si="7"/>
        <v>25</v>
      </c>
    </row>
    <row r="258" spans="1:10">
      <c r="A258" s="35" t="s">
        <v>20</v>
      </c>
      <c r="B258" s="35" t="s">
        <v>247</v>
      </c>
      <c r="C258" s="35" t="s">
        <v>264</v>
      </c>
      <c r="D258" s="38" t="s">
        <v>951</v>
      </c>
      <c r="E258" s="35">
        <v>18</v>
      </c>
      <c r="F258" s="35">
        <v>44</v>
      </c>
      <c r="G258" s="35">
        <v>62</v>
      </c>
      <c r="H258" s="65">
        <v>9544624</v>
      </c>
      <c r="I258" s="78">
        <f t="shared" si="6"/>
        <v>11930780</v>
      </c>
      <c r="J258" s="86">
        <f t="shared" si="7"/>
        <v>25</v>
      </c>
    </row>
    <row r="259" spans="1:10">
      <c r="A259" s="35" t="s">
        <v>20</v>
      </c>
      <c r="B259" s="35" t="s">
        <v>247</v>
      </c>
      <c r="C259" s="35" t="s">
        <v>265</v>
      </c>
      <c r="D259" s="38" t="s">
        <v>952</v>
      </c>
      <c r="E259" s="35">
        <v>58</v>
      </c>
      <c r="F259" s="35">
        <v>136</v>
      </c>
      <c r="G259" s="35">
        <v>194</v>
      </c>
      <c r="H259" s="65">
        <v>29701680</v>
      </c>
      <c r="I259" s="78">
        <f t="shared" si="6"/>
        <v>37127100</v>
      </c>
      <c r="J259" s="86">
        <f t="shared" si="7"/>
        <v>25</v>
      </c>
    </row>
    <row r="260" spans="1:10">
      <c r="A260" s="35" t="s">
        <v>20</v>
      </c>
      <c r="B260" s="35" t="s">
        <v>247</v>
      </c>
      <c r="C260" s="35" t="s">
        <v>266</v>
      </c>
      <c r="D260" s="38" t="s">
        <v>953</v>
      </c>
      <c r="E260" s="35">
        <v>27</v>
      </c>
      <c r="F260" s="35">
        <v>73</v>
      </c>
      <c r="G260" s="35">
        <v>100</v>
      </c>
      <c r="H260" s="65">
        <v>15592952</v>
      </c>
      <c r="I260" s="78">
        <f t="shared" ref="I260:I323" si="8">(H260+(H260*0.25))</f>
        <v>19491190</v>
      </c>
      <c r="J260" s="86">
        <f t="shared" ref="J260:J323" si="9">((I260-H260)/H260)*100</f>
        <v>25</v>
      </c>
    </row>
    <row r="261" spans="1:10">
      <c r="A261" s="35" t="s">
        <v>20</v>
      </c>
      <c r="B261" s="35" t="s">
        <v>247</v>
      </c>
      <c r="C261" s="35" t="s">
        <v>267</v>
      </c>
      <c r="D261" s="38" t="s">
        <v>954</v>
      </c>
      <c r="E261" s="35">
        <v>28</v>
      </c>
      <c r="F261" s="35">
        <v>102</v>
      </c>
      <c r="G261" s="35">
        <v>130</v>
      </c>
      <c r="H261" s="65">
        <v>20963968</v>
      </c>
      <c r="I261" s="78">
        <f t="shared" si="8"/>
        <v>26204960</v>
      </c>
      <c r="J261" s="86">
        <f t="shared" si="9"/>
        <v>25</v>
      </c>
    </row>
    <row r="262" spans="1:10">
      <c r="A262" s="35" t="s">
        <v>20</v>
      </c>
      <c r="B262" s="35" t="s">
        <v>247</v>
      </c>
      <c r="C262" s="35" t="s">
        <v>268</v>
      </c>
      <c r="D262" s="38" t="s">
        <v>955</v>
      </c>
      <c r="E262" s="35">
        <v>17</v>
      </c>
      <c r="F262" s="35">
        <v>63</v>
      </c>
      <c r="G262" s="35">
        <v>80</v>
      </c>
      <c r="H262" s="65">
        <v>12923432</v>
      </c>
      <c r="I262" s="78">
        <f t="shared" si="8"/>
        <v>16154290</v>
      </c>
      <c r="J262" s="86">
        <f t="shared" si="9"/>
        <v>25</v>
      </c>
    </row>
    <row r="263" spans="1:10">
      <c r="A263" s="35" t="s">
        <v>20</v>
      </c>
      <c r="B263" s="35" t="s">
        <v>247</v>
      </c>
      <c r="C263" s="35" t="s">
        <v>269</v>
      </c>
      <c r="D263" s="38" t="s">
        <v>956</v>
      </c>
      <c r="E263" s="35">
        <v>270</v>
      </c>
      <c r="F263" s="35">
        <v>660</v>
      </c>
      <c r="G263" s="35">
        <v>930</v>
      </c>
      <c r="H263" s="65">
        <v>143169360</v>
      </c>
      <c r="I263" s="78">
        <f t="shared" si="8"/>
        <v>178961700</v>
      </c>
      <c r="J263" s="86">
        <f t="shared" si="9"/>
        <v>25</v>
      </c>
    </row>
    <row r="264" spans="1:10">
      <c r="A264" s="35" t="s">
        <v>20</v>
      </c>
      <c r="B264" s="35" t="s">
        <v>247</v>
      </c>
      <c r="C264" s="35" t="s">
        <v>270</v>
      </c>
      <c r="D264" s="38" t="s">
        <v>957</v>
      </c>
      <c r="E264" s="35">
        <v>13</v>
      </c>
      <c r="F264" s="35">
        <v>27</v>
      </c>
      <c r="G264" s="35">
        <v>40</v>
      </c>
      <c r="H264" s="65">
        <v>6022408</v>
      </c>
      <c r="I264" s="78">
        <f t="shared" si="8"/>
        <v>7528010</v>
      </c>
      <c r="J264" s="86">
        <f t="shared" si="9"/>
        <v>25</v>
      </c>
    </row>
    <row r="265" spans="1:10">
      <c r="A265" s="35" t="s">
        <v>20</v>
      </c>
      <c r="B265" s="35" t="s">
        <v>247</v>
      </c>
      <c r="C265" s="35" t="s">
        <v>271</v>
      </c>
      <c r="D265" s="38" t="s">
        <v>958</v>
      </c>
      <c r="E265" s="35">
        <v>34</v>
      </c>
      <c r="F265" s="35">
        <v>116</v>
      </c>
      <c r="G265" s="35">
        <v>150</v>
      </c>
      <c r="H265" s="65">
        <v>24023984</v>
      </c>
      <c r="I265" s="78">
        <f t="shared" si="8"/>
        <v>30029980</v>
      </c>
      <c r="J265" s="86">
        <f t="shared" si="9"/>
        <v>25</v>
      </c>
    </row>
    <row r="266" spans="1:10">
      <c r="A266" s="35" t="s">
        <v>20</v>
      </c>
      <c r="B266" s="35" t="s">
        <v>247</v>
      </c>
      <c r="C266" s="35" t="s">
        <v>272</v>
      </c>
      <c r="D266" s="38" t="s">
        <v>959</v>
      </c>
      <c r="E266" s="35">
        <v>19</v>
      </c>
      <c r="F266" s="35">
        <v>77</v>
      </c>
      <c r="G266" s="35">
        <v>96</v>
      </c>
      <c r="H266" s="65">
        <v>15644792</v>
      </c>
      <c r="I266" s="78">
        <f t="shared" si="8"/>
        <v>19555990</v>
      </c>
      <c r="J266" s="86">
        <f t="shared" si="9"/>
        <v>25</v>
      </c>
    </row>
    <row r="267" spans="1:10">
      <c r="A267" s="35" t="s">
        <v>20</v>
      </c>
      <c r="B267" s="35" t="s">
        <v>247</v>
      </c>
      <c r="C267" s="35" t="s">
        <v>273</v>
      </c>
      <c r="D267" s="38" t="s">
        <v>960</v>
      </c>
      <c r="E267" s="35">
        <v>50</v>
      </c>
      <c r="F267" s="35">
        <v>260</v>
      </c>
      <c r="G267" s="35">
        <v>310</v>
      </c>
      <c r="H267" s="65">
        <v>51628080</v>
      </c>
      <c r="I267" s="78">
        <f t="shared" si="8"/>
        <v>64535100</v>
      </c>
      <c r="J267" s="86">
        <f t="shared" si="9"/>
        <v>25</v>
      </c>
    </row>
    <row r="268" spans="1:10">
      <c r="A268" s="35" t="s">
        <v>20</v>
      </c>
      <c r="B268" s="35" t="s">
        <v>247</v>
      </c>
      <c r="C268" s="35" t="s">
        <v>274</v>
      </c>
      <c r="D268" s="38" t="s">
        <v>961</v>
      </c>
      <c r="E268" s="35">
        <v>22</v>
      </c>
      <c r="F268" s="35">
        <v>96</v>
      </c>
      <c r="G268" s="35">
        <v>118</v>
      </c>
      <c r="H268" s="65">
        <v>19362256</v>
      </c>
      <c r="I268" s="78">
        <f t="shared" si="8"/>
        <v>24202820</v>
      </c>
      <c r="J268" s="86">
        <f t="shared" si="9"/>
        <v>25</v>
      </c>
    </row>
    <row r="269" spans="1:10">
      <c r="A269" s="35" t="s">
        <v>20</v>
      </c>
      <c r="B269" s="35" t="s">
        <v>247</v>
      </c>
      <c r="C269" s="35" t="s">
        <v>275</v>
      </c>
      <c r="D269" s="38" t="s">
        <v>962</v>
      </c>
      <c r="E269" s="35">
        <v>45</v>
      </c>
      <c r="F269" s="35">
        <v>145</v>
      </c>
      <c r="G269" s="35">
        <v>190</v>
      </c>
      <c r="H269" s="65">
        <v>30241640</v>
      </c>
      <c r="I269" s="78">
        <f t="shared" si="8"/>
        <v>37802050</v>
      </c>
      <c r="J269" s="86">
        <f t="shared" si="9"/>
        <v>25</v>
      </c>
    </row>
    <row r="270" spans="1:10">
      <c r="A270" s="35" t="s">
        <v>20</v>
      </c>
      <c r="B270" s="35" t="s">
        <v>247</v>
      </c>
      <c r="C270" s="35" t="s">
        <v>276</v>
      </c>
      <c r="D270" s="38" t="s">
        <v>963</v>
      </c>
      <c r="E270" s="35">
        <v>18</v>
      </c>
      <c r="F270" s="35">
        <v>42</v>
      </c>
      <c r="G270" s="35">
        <v>60</v>
      </c>
      <c r="H270" s="65">
        <v>9180048</v>
      </c>
      <c r="I270" s="78">
        <f t="shared" si="8"/>
        <v>11475060</v>
      </c>
      <c r="J270" s="86">
        <f t="shared" si="9"/>
        <v>25</v>
      </c>
    </row>
    <row r="271" spans="1:10">
      <c r="A271" s="35" t="s">
        <v>20</v>
      </c>
      <c r="B271" s="35" t="s">
        <v>247</v>
      </c>
      <c r="C271" s="35" t="s">
        <v>277</v>
      </c>
      <c r="D271" s="38" t="s">
        <v>964</v>
      </c>
      <c r="E271" s="35">
        <v>9</v>
      </c>
      <c r="F271" s="35">
        <v>46</v>
      </c>
      <c r="G271" s="35">
        <v>55</v>
      </c>
      <c r="H271" s="65">
        <v>9147224</v>
      </c>
      <c r="I271" s="78">
        <f t="shared" si="8"/>
        <v>11434030</v>
      </c>
      <c r="J271" s="86">
        <f t="shared" si="9"/>
        <v>25</v>
      </c>
    </row>
    <row r="272" spans="1:10">
      <c r="A272" s="35" t="s">
        <v>20</v>
      </c>
      <c r="B272" s="35" t="s">
        <v>247</v>
      </c>
      <c r="C272" s="35" t="s">
        <v>278</v>
      </c>
      <c r="D272" s="38" t="s">
        <v>965</v>
      </c>
      <c r="E272" s="35">
        <v>8</v>
      </c>
      <c r="F272" s="35">
        <v>51</v>
      </c>
      <c r="G272" s="35">
        <v>59</v>
      </c>
      <c r="H272" s="65">
        <v>9974000</v>
      </c>
      <c r="I272" s="78">
        <f t="shared" si="8"/>
        <v>12467500</v>
      </c>
      <c r="J272" s="86">
        <f t="shared" si="9"/>
        <v>25</v>
      </c>
    </row>
    <row r="273" spans="1:10">
      <c r="A273" s="35" t="s">
        <v>20</v>
      </c>
      <c r="B273" s="35" t="s">
        <v>247</v>
      </c>
      <c r="C273" s="35" t="s">
        <v>279</v>
      </c>
      <c r="D273" s="38" t="s">
        <v>966</v>
      </c>
      <c r="E273" s="35">
        <v>6</v>
      </c>
      <c r="F273" s="35">
        <v>44</v>
      </c>
      <c r="G273" s="35">
        <v>50</v>
      </c>
      <c r="H273" s="65">
        <v>8528656</v>
      </c>
      <c r="I273" s="78">
        <f t="shared" si="8"/>
        <v>10660820</v>
      </c>
      <c r="J273" s="86">
        <f t="shared" si="9"/>
        <v>25</v>
      </c>
    </row>
    <row r="274" spans="1:10">
      <c r="A274" s="35" t="s">
        <v>20</v>
      </c>
      <c r="B274" s="35" t="s">
        <v>247</v>
      </c>
      <c r="C274" s="35" t="s">
        <v>280</v>
      </c>
      <c r="D274" s="38" t="s">
        <v>967</v>
      </c>
      <c r="E274" s="35">
        <v>23</v>
      </c>
      <c r="F274" s="35">
        <v>75</v>
      </c>
      <c r="G274" s="35">
        <v>98</v>
      </c>
      <c r="H274" s="65">
        <v>15618872</v>
      </c>
      <c r="I274" s="78">
        <f t="shared" si="8"/>
        <v>19523590</v>
      </c>
      <c r="J274" s="86">
        <f t="shared" si="9"/>
        <v>25</v>
      </c>
    </row>
    <row r="275" spans="1:10">
      <c r="A275" s="35" t="s">
        <v>20</v>
      </c>
      <c r="B275" s="35" t="s">
        <v>247</v>
      </c>
      <c r="C275" s="35" t="s">
        <v>281</v>
      </c>
      <c r="D275" s="38" t="s">
        <v>968</v>
      </c>
      <c r="E275" s="35">
        <v>27</v>
      </c>
      <c r="F275" s="35">
        <v>61</v>
      </c>
      <c r="G275" s="35">
        <v>88</v>
      </c>
      <c r="H275" s="65">
        <v>13405496</v>
      </c>
      <c r="I275" s="78">
        <f t="shared" si="8"/>
        <v>16756870</v>
      </c>
      <c r="J275" s="86">
        <f t="shared" si="9"/>
        <v>25</v>
      </c>
    </row>
    <row r="276" spans="1:10">
      <c r="A276" s="35" t="s">
        <v>20</v>
      </c>
      <c r="B276" s="35" t="s">
        <v>247</v>
      </c>
      <c r="C276" s="35" t="s">
        <v>282</v>
      </c>
      <c r="D276" s="38">
        <v>512020670600001</v>
      </c>
      <c r="E276" s="35">
        <v>110</v>
      </c>
      <c r="F276" s="35">
        <v>270</v>
      </c>
      <c r="G276" s="35">
        <v>380</v>
      </c>
      <c r="H276" s="65">
        <v>58530800</v>
      </c>
      <c r="I276" s="78">
        <f t="shared" si="8"/>
        <v>73163500</v>
      </c>
      <c r="J276" s="86">
        <f t="shared" si="9"/>
        <v>25</v>
      </c>
    </row>
    <row r="277" spans="1:10">
      <c r="A277" s="35" t="s">
        <v>20</v>
      </c>
      <c r="B277" s="35" t="s">
        <v>247</v>
      </c>
      <c r="C277" s="35" t="s">
        <v>283</v>
      </c>
      <c r="D277" s="38" t="s">
        <v>969</v>
      </c>
      <c r="E277" s="35">
        <v>17</v>
      </c>
      <c r="F277" s="35">
        <v>50</v>
      </c>
      <c r="G277" s="35">
        <v>67</v>
      </c>
      <c r="H277" s="65">
        <v>10553688</v>
      </c>
      <c r="I277" s="78">
        <f t="shared" si="8"/>
        <v>13192110</v>
      </c>
      <c r="J277" s="86">
        <f t="shared" si="9"/>
        <v>25</v>
      </c>
    </row>
    <row r="278" spans="1:10">
      <c r="A278" s="35" t="s">
        <v>20</v>
      </c>
      <c r="B278" s="35" t="s">
        <v>247</v>
      </c>
      <c r="C278" s="35" t="s">
        <v>284</v>
      </c>
      <c r="D278" s="38" t="s">
        <v>970</v>
      </c>
      <c r="E278" s="35">
        <v>30</v>
      </c>
      <c r="F278" s="35">
        <v>160</v>
      </c>
      <c r="G278" s="35">
        <v>190</v>
      </c>
      <c r="H278" s="65">
        <v>31706000</v>
      </c>
      <c r="I278" s="78">
        <f t="shared" si="8"/>
        <v>39632500</v>
      </c>
      <c r="J278" s="86">
        <f t="shared" si="9"/>
        <v>25</v>
      </c>
    </row>
    <row r="279" spans="1:10">
      <c r="A279" s="35" t="s">
        <v>20</v>
      </c>
      <c r="B279" s="35" t="s">
        <v>247</v>
      </c>
      <c r="C279" s="35" t="s">
        <v>285</v>
      </c>
      <c r="D279" s="38" t="s">
        <v>971</v>
      </c>
      <c r="E279" s="35">
        <v>60</v>
      </c>
      <c r="F279" s="35">
        <v>210</v>
      </c>
      <c r="G279" s="35">
        <v>270</v>
      </c>
      <c r="H279" s="65">
        <v>43360320</v>
      </c>
      <c r="I279" s="78">
        <f t="shared" si="8"/>
        <v>54200400</v>
      </c>
      <c r="J279" s="86">
        <f t="shared" si="9"/>
        <v>25</v>
      </c>
    </row>
    <row r="280" spans="1:10">
      <c r="A280" s="35" t="s">
        <v>20</v>
      </c>
      <c r="B280" s="35" t="s">
        <v>247</v>
      </c>
      <c r="C280" s="35" t="s">
        <v>286</v>
      </c>
      <c r="D280" s="38" t="s">
        <v>972</v>
      </c>
      <c r="E280" s="35">
        <v>40</v>
      </c>
      <c r="F280" s="35">
        <v>220</v>
      </c>
      <c r="G280" s="35">
        <v>260</v>
      </c>
      <c r="H280" s="65">
        <v>43489920</v>
      </c>
      <c r="I280" s="78">
        <f t="shared" si="8"/>
        <v>54362400</v>
      </c>
      <c r="J280" s="86">
        <f t="shared" si="9"/>
        <v>25</v>
      </c>
    </row>
    <row r="281" spans="1:10">
      <c r="A281" s="35" t="s">
        <v>20</v>
      </c>
      <c r="B281" s="35" t="s">
        <v>247</v>
      </c>
      <c r="C281" s="35" t="s">
        <v>287</v>
      </c>
      <c r="D281" s="44" t="s">
        <v>973</v>
      </c>
      <c r="E281" s="35">
        <v>24</v>
      </c>
      <c r="F281" s="35">
        <v>66</v>
      </c>
      <c r="G281" s="35">
        <v>90</v>
      </c>
      <c r="H281" s="65">
        <v>29500000</v>
      </c>
      <c r="I281" s="78">
        <f t="shared" si="8"/>
        <v>36875000</v>
      </c>
      <c r="J281" s="86">
        <f t="shared" si="9"/>
        <v>25</v>
      </c>
    </row>
    <row r="282" spans="1:10">
      <c r="A282" s="35" t="s">
        <v>20</v>
      </c>
      <c r="B282" s="35" t="s">
        <v>247</v>
      </c>
      <c r="C282" s="35" t="s">
        <v>288</v>
      </c>
      <c r="D282" s="38" t="s">
        <v>974</v>
      </c>
      <c r="E282" s="35">
        <v>21</v>
      </c>
      <c r="F282" s="35">
        <v>99</v>
      </c>
      <c r="G282" s="35">
        <v>120</v>
      </c>
      <c r="H282" s="65">
        <v>19824456</v>
      </c>
      <c r="I282" s="78">
        <f t="shared" si="8"/>
        <v>24780570</v>
      </c>
      <c r="J282" s="86">
        <f t="shared" si="9"/>
        <v>25</v>
      </c>
    </row>
    <row r="283" spans="1:10">
      <c r="A283" s="35" t="s">
        <v>20</v>
      </c>
      <c r="B283" s="35" t="s">
        <v>247</v>
      </c>
      <c r="C283" s="35" t="s">
        <v>289</v>
      </c>
      <c r="D283" s="45">
        <v>5120200001</v>
      </c>
      <c r="E283" s="46"/>
      <c r="F283" s="35" t="s">
        <v>975</v>
      </c>
      <c r="G283" s="35">
        <v>30</v>
      </c>
      <c r="H283" s="65">
        <v>9000000</v>
      </c>
      <c r="I283" s="78">
        <f t="shared" si="8"/>
        <v>11250000</v>
      </c>
      <c r="J283" s="86">
        <f t="shared" si="9"/>
        <v>25</v>
      </c>
    </row>
    <row r="284" spans="1:10">
      <c r="A284" s="35" t="s">
        <v>20</v>
      </c>
      <c r="B284" s="35" t="s">
        <v>247</v>
      </c>
      <c r="C284" s="35" t="s">
        <v>290</v>
      </c>
      <c r="D284" s="44">
        <v>5120100007</v>
      </c>
      <c r="E284" s="35" t="s">
        <v>975</v>
      </c>
      <c r="F284" s="35" t="s">
        <v>975</v>
      </c>
      <c r="G284" s="35">
        <v>30</v>
      </c>
      <c r="H284" s="65">
        <v>9000000</v>
      </c>
      <c r="I284" s="78">
        <f t="shared" si="8"/>
        <v>11250000</v>
      </c>
      <c r="J284" s="86">
        <f t="shared" si="9"/>
        <v>25</v>
      </c>
    </row>
    <row r="285" spans="1:10">
      <c r="A285" s="35" t="s">
        <v>20</v>
      </c>
      <c r="B285" s="35" t="s">
        <v>247</v>
      </c>
      <c r="C285" s="35" t="s">
        <v>291</v>
      </c>
      <c r="D285" s="47">
        <v>7512100018</v>
      </c>
      <c r="E285" s="35" t="s">
        <v>975</v>
      </c>
      <c r="F285" s="35" t="s">
        <v>975</v>
      </c>
      <c r="G285" s="35">
        <v>30</v>
      </c>
      <c r="H285" s="65">
        <v>9000000</v>
      </c>
      <c r="I285" s="78">
        <f t="shared" si="8"/>
        <v>11250000</v>
      </c>
      <c r="J285" s="86">
        <f t="shared" si="9"/>
        <v>25</v>
      </c>
    </row>
    <row r="286" spans="1:10">
      <c r="A286" s="35" t="s">
        <v>20</v>
      </c>
      <c r="B286" s="35" t="s">
        <v>247</v>
      </c>
      <c r="C286" s="35" t="s">
        <v>292</v>
      </c>
      <c r="D286" s="47">
        <v>7512100015</v>
      </c>
      <c r="E286" s="35" t="s">
        <v>975</v>
      </c>
      <c r="F286" s="35" t="s">
        <v>975</v>
      </c>
      <c r="G286" s="35">
        <v>30</v>
      </c>
      <c r="H286" s="65">
        <v>9000000</v>
      </c>
      <c r="I286" s="78">
        <f t="shared" si="8"/>
        <v>11250000</v>
      </c>
      <c r="J286" s="86">
        <f t="shared" si="9"/>
        <v>25</v>
      </c>
    </row>
    <row r="287" spans="1:10">
      <c r="A287" s="35" t="s">
        <v>20</v>
      </c>
      <c r="B287" s="35" t="s">
        <v>247</v>
      </c>
      <c r="C287" s="35" t="s">
        <v>293</v>
      </c>
      <c r="D287" s="47">
        <v>7512100008</v>
      </c>
      <c r="E287" s="35" t="s">
        <v>975</v>
      </c>
      <c r="F287" s="35" t="s">
        <v>975</v>
      </c>
      <c r="G287" s="35">
        <v>30</v>
      </c>
      <c r="H287" s="65">
        <v>9000000</v>
      </c>
      <c r="I287" s="78">
        <f t="shared" si="8"/>
        <v>11250000</v>
      </c>
      <c r="J287" s="86">
        <f t="shared" si="9"/>
        <v>25</v>
      </c>
    </row>
    <row r="288" spans="1:10">
      <c r="A288" s="35" t="s">
        <v>20</v>
      </c>
      <c r="B288" s="35" t="s">
        <v>247</v>
      </c>
      <c r="C288" s="35" t="s">
        <v>294</v>
      </c>
      <c r="D288" s="47">
        <v>7512100005</v>
      </c>
      <c r="E288" s="35" t="s">
        <v>975</v>
      </c>
      <c r="F288" s="35" t="s">
        <v>975</v>
      </c>
      <c r="G288" s="35">
        <v>30</v>
      </c>
      <c r="H288" s="65">
        <v>9000000</v>
      </c>
      <c r="I288" s="78">
        <f t="shared" si="8"/>
        <v>11250000</v>
      </c>
      <c r="J288" s="86">
        <f t="shared" si="9"/>
        <v>25</v>
      </c>
    </row>
    <row r="289" spans="1:10">
      <c r="A289" s="35" t="s">
        <v>20</v>
      </c>
      <c r="B289" s="35" t="s">
        <v>247</v>
      </c>
      <c r="C289" s="35" t="s">
        <v>295</v>
      </c>
      <c r="D289" s="47">
        <v>7512100009</v>
      </c>
      <c r="E289" s="35" t="s">
        <v>975</v>
      </c>
      <c r="F289" s="35" t="s">
        <v>975</v>
      </c>
      <c r="G289" s="35">
        <v>30</v>
      </c>
      <c r="H289" s="65">
        <v>9000000</v>
      </c>
      <c r="I289" s="78">
        <f t="shared" si="8"/>
        <v>11250000</v>
      </c>
      <c r="J289" s="86">
        <f t="shared" si="9"/>
        <v>25</v>
      </c>
    </row>
    <row r="290" spans="1:10">
      <c r="A290" s="35" t="s">
        <v>20</v>
      </c>
      <c r="B290" s="35" t="s">
        <v>247</v>
      </c>
      <c r="C290" s="35" t="s">
        <v>296</v>
      </c>
      <c r="D290" s="44">
        <v>7512100017</v>
      </c>
      <c r="E290" s="35" t="s">
        <v>975</v>
      </c>
      <c r="F290" s="35" t="s">
        <v>975</v>
      </c>
      <c r="G290" s="35">
        <v>30</v>
      </c>
      <c r="H290" s="65">
        <v>9000000</v>
      </c>
      <c r="I290" s="78">
        <f t="shared" si="8"/>
        <v>11250000</v>
      </c>
      <c r="J290" s="86">
        <f t="shared" si="9"/>
        <v>25</v>
      </c>
    </row>
    <row r="291" spans="1:10">
      <c r="A291" s="35" t="s">
        <v>20</v>
      </c>
      <c r="B291" s="35" t="s">
        <v>247</v>
      </c>
      <c r="C291" s="35" t="s">
        <v>297</v>
      </c>
      <c r="D291" s="47">
        <v>7512100003</v>
      </c>
      <c r="E291" s="35" t="s">
        <v>975</v>
      </c>
      <c r="F291" s="35" t="s">
        <v>975</v>
      </c>
      <c r="G291" s="35">
        <v>30</v>
      </c>
      <c r="H291" s="65">
        <v>9000000</v>
      </c>
      <c r="I291" s="78">
        <f t="shared" si="8"/>
        <v>11250000</v>
      </c>
      <c r="J291" s="86">
        <f t="shared" si="9"/>
        <v>25</v>
      </c>
    </row>
    <row r="292" spans="1:10">
      <c r="A292" s="35" t="s">
        <v>20</v>
      </c>
      <c r="B292" s="35" t="s">
        <v>247</v>
      </c>
      <c r="C292" s="35" t="s">
        <v>298</v>
      </c>
      <c r="D292" s="47">
        <v>7512100013</v>
      </c>
      <c r="E292" s="35" t="s">
        <v>975</v>
      </c>
      <c r="F292" s="35" t="s">
        <v>975</v>
      </c>
      <c r="G292" s="35">
        <v>30</v>
      </c>
      <c r="H292" s="65">
        <v>9000000</v>
      </c>
      <c r="I292" s="78">
        <f t="shared" si="8"/>
        <v>11250000</v>
      </c>
      <c r="J292" s="86">
        <f t="shared" si="9"/>
        <v>25</v>
      </c>
    </row>
    <row r="293" spans="1:10">
      <c r="A293" s="35" t="s">
        <v>20</v>
      </c>
      <c r="B293" s="35" t="s">
        <v>247</v>
      </c>
      <c r="C293" s="35" t="s">
        <v>299</v>
      </c>
      <c r="D293" s="45">
        <v>7512100020</v>
      </c>
      <c r="E293" s="48"/>
      <c r="F293" s="35" t="s">
        <v>975</v>
      </c>
      <c r="G293" s="35">
        <v>30</v>
      </c>
      <c r="H293" s="65">
        <v>9000000</v>
      </c>
      <c r="I293" s="78">
        <f t="shared" si="8"/>
        <v>11250000</v>
      </c>
      <c r="J293" s="86">
        <f t="shared" si="9"/>
        <v>25</v>
      </c>
    </row>
    <row r="294" spans="1:10">
      <c r="A294" s="35" t="s">
        <v>20</v>
      </c>
      <c r="B294" s="35" t="s">
        <v>247</v>
      </c>
      <c r="C294" s="35" t="s">
        <v>300</v>
      </c>
      <c r="D294" s="44">
        <v>5120100023</v>
      </c>
      <c r="E294" s="35" t="s">
        <v>975</v>
      </c>
      <c r="F294" s="35" t="s">
        <v>975</v>
      </c>
      <c r="G294" s="35">
        <v>30</v>
      </c>
      <c r="H294" s="65">
        <v>9000000</v>
      </c>
      <c r="I294" s="78">
        <f t="shared" si="8"/>
        <v>11250000</v>
      </c>
      <c r="J294" s="86">
        <f t="shared" si="9"/>
        <v>25</v>
      </c>
    </row>
    <row r="295" spans="1:10">
      <c r="A295" s="35" t="s">
        <v>20</v>
      </c>
      <c r="B295" s="35" t="s">
        <v>247</v>
      </c>
      <c r="C295" s="35" t="s">
        <v>301</v>
      </c>
      <c r="D295" s="47">
        <v>7512100026</v>
      </c>
      <c r="E295" s="35" t="s">
        <v>975</v>
      </c>
      <c r="F295" s="35" t="s">
        <v>975</v>
      </c>
      <c r="G295" s="35">
        <v>30</v>
      </c>
      <c r="H295" s="65">
        <v>9000000</v>
      </c>
      <c r="I295" s="78">
        <f t="shared" si="8"/>
        <v>11250000</v>
      </c>
      <c r="J295" s="86">
        <f t="shared" si="9"/>
        <v>25</v>
      </c>
    </row>
    <row r="296" spans="1:10">
      <c r="A296" s="35" t="s">
        <v>20</v>
      </c>
      <c r="B296" s="35" t="s">
        <v>247</v>
      </c>
      <c r="C296" s="35" t="s">
        <v>302</v>
      </c>
      <c r="D296" s="45">
        <v>7512100019</v>
      </c>
      <c r="E296" s="48"/>
      <c r="F296" s="35" t="s">
        <v>975</v>
      </c>
      <c r="G296" s="35">
        <v>30</v>
      </c>
      <c r="H296" s="65">
        <v>9000000</v>
      </c>
      <c r="I296" s="78">
        <f t="shared" si="8"/>
        <v>11250000</v>
      </c>
      <c r="J296" s="86">
        <f t="shared" si="9"/>
        <v>25</v>
      </c>
    </row>
    <row r="297" spans="1:10">
      <c r="A297" s="35" t="s">
        <v>20</v>
      </c>
      <c r="B297" s="35" t="s">
        <v>247</v>
      </c>
      <c r="C297" s="35" t="s">
        <v>303</v>
      </c>
      <c r="D297" s="47">
        <v>7512100023</v>
      </c>
      <c r="E297" s="35" t="s">
        <v>975</v>
      </c>
      <c r="F297" s="35" t="s">
        <v>975</v>
      </c>
      <c r="G297" s="35">
        <v>30</v>
      </c>
      <c r="H297" s="65">
        <v>9000000</v>
      </c>
      <c r="I297" s="78">
        <f t="shared" si="8"/>
        <v>11250000</v>
      </c>
      <c r="J297" s="86">
        <f t="shared" si="9"/>
        <v>25</v>
      </c>
    </row>
    <row r="298" spans="1:10">
      <c r="A298" s="35" t="s">
        <v>20</v>
      </c>
      <c r="B298" s="35" t="s">
        <v>247</v>
      </c>
      <c r="C298" s="35" t="s">
        <v>304</v>
      </c>
      <c r="D298" s="47">
        <v>7512100014</v>
      </c>
      <c r="E298" s="35" t="s">
        <v>975</v>
      </c>
      <c r="F298" s="35" t="s">
        <v>975</v>
      </c>
      <c r="G298" s="35">
        <v>30</v>
      </c>
      <c r="H298" s="65">
        <v>9000000</v>
      </c>
      <c r="I298" s="78">
        <f t="shared" si="8"/>
        <v>11250000</v>
      </c>
      <c r="J298" s="86">
        <f t="shared" si="9"/>
        <v>25</v>
      </c>
    </row>
    <row r="299" spans="1:10">
      <c r="A299" s="35" t="s">
        <v>20</v>
      </c>
      <c r="B299" s="35" t="s">
        <v>247</v>
      </c>
      <c r="C299" s="35" t="s">
        <v>305</v>
      </c>
      <c r="D299" s="47">
        <v>7512100002</v>
      </c>
      <c r="E299" s="35" t="s">
        <v>975</v>
      </c>
      <c r="F299" s="35" t="s">
        <v>975</v>
      </c>
      <c r="G299" s="35">
        <v>30</v>
      </c>
      <c r="H299" s="65">
        <v>9000000</v>
      </c>
      <c r="I299" s="78">
        <f t="shared" si="8"/>
        <v>11250000</v>
      </c>
      <c r="J299" s="86">
        <f t="shared" si="9"/>
        <v>25</v>
      </c>
    </row>
    <row r="300" spans="1:10">
      <c r="A300" s="35" t="s">
        <v>20</v>
      </c>
      <c r="B300" s="35" t="s">
        <v>247</v>
      </c>
      <c r="C300" s="35" t="s">
        <v>306</v>
      </c>
      <c r="D300" s="47">
        <v>7512100011</v>
      </c>
      <c r="E300" s="35" t="s">
        <v>975</v>
      </c>
      <c r="F300" s="35" t="s">
        <v>975</v>
      </c>
      <c r="G300" s="35">
        <v>30</v>
      </c>
      <c r="H300" s="65">
        <v>9000000</v>
      </c>
      <c r="I300" s="78">
        <f t="shared" si="8"/>
        <v>11250000</v>
      </c>
      <c r="J300" s="86">
        <f t="shared" si="9"/>
        <v>25</v>
      </c>
    </row>
    <row r="301" spans="1:10">
      <c r="A301" s="35" t="s">
        <v>20</v>
      </c>
      <c r="B301" s="35" t="s">
        <v>247</v>
      </c>
      <c r="C301" s="35" t="s">
        <v>307</v>
      </c>
      <c r="D301" s="47">
        <v>7512100024</v>
      </c>
      <c r="E301" s="35" t="s">
        <v>975</v>
      </c>
      <c r="F301" s="35" t="s">
        <v>975</v>
      </c>
      <c r="G301" s="35">
        <v>30</v>
      </c>
      <c r="H301" s="65">
        <v>9000000</v>
      </c>
      <c r="I301" s="78">
        <f t="shared" si="8"/>
        <v>11250000</v>
      </c>
      <c r="J301" s="86">
        <f t="shared" si="9"/>
        <v>25</v>
      </c>
    </row>
    <row r="302" spans="1:10">
      <c r="A302" s="35" t="s">
        <v>20</v>
      </c>
      <c r="B302" s="35" t="s">
        <v>247</v>
      </c>
      <c r="C302" s="35" t="s">
        <v>308</v>
      </c>
      <c r="D302" s="47">
        <v>7512100007</v>
      </c>
      <c r="E302" s="35" t="s">
        <v>975</v>
      </c>
      <c r="F302" s="35" t="s">
        <v>975</v>
      </c>
      <c r="G302" s="35">
        <v>30</v>
      </c>
      <c r="H302" s="65">
        <v>9000000</v>
      </c>
      <c r="I302" s="78">
        <f t="shared" si="8"/>
        <v>11250000</v>
      </c>
      <c r="J302" s="86">
        <f t="shared" si="9"/>
        <v>25</v>
      </c>
    </row>
    <row r="303" spans="1:10">
      <c r="A303" s="35" t="s">
        <v>20</v>
      </c>
      <c r="B303" s="35" t="s">
        <v>247</v>
      </c>
      <c r="C303" s="35" t="s">
        <v>309</v>
      </c>
      <c r="D303" s="45">
        <v>7512100022</v>
      </c>
      <c r="E303" s="48"/>
      <c r="F303" s="35" t="s">
        <v>975</v>
      </c>
      <c r="G303" s="35">
        <v>30</v>
      </c>
      <c r="H303" s="65">
        <v>9000000</v>
      </c>
      <c r="I303" s="78">
        <f t="shared" si="8"/>
        <v>11250000</v>
      </c>
      <c r="J303" s="86">
        <f t="shared" si="9"/>
        <v>25</v>
      </c>
    </row>
    <row r="304" spans="1:10">
      <c r="A304" s="35" t="s">
        <v>20</v>
      </c>
      <c r="B304" s="35" t="s">
        <v>247</v>
      </c>
      <c r="C304" s="35" t="s">
        <v>310</v>
      </c>
      <c r="D304" s="47">
        <v>5120100008</v>
      </c>
      <c r="E304" s="35" t="s">
        <v>975</v>
      </c>
      <c r="F304" s="35" t="s">
        <v>975</v>
      </c>
      <c r="G304" s="35">
        <v>30</v>
      </c>
      <c r="H304" s="65">
        <v>9000000</v>
      </c>
      <c r="I304" s="78">
        <f t="shared" si="8"/>
        <v>11250000</v>
      </c>
      <c r="J304" s="86">
        <f t="shared" si="9"/>
        <v>25</v>
      </c>
    </row>
    <row r="305" spans="1:10">
      <c r="A305" s="35" t="s">
        <v>20</v>
      </c>
      <c r="B305" s="35" t="s">
        <v>247</v>
      </c>
      <c r="C305" s="35" t="s">
        <v>311</v>
      </c>
      <c r="D305" s="47">
        <v>5120100010</v>
      </c>
      <c r="E305" s="35" t="s">
        <v>975</v>
      </c>
      <c r="F305" s="35" t="s">
        <v>975</v>
      </c>
      <c r="G305" s="35">
        <v>30</v>
      </c>
      <c r="H305" s="65">
        <v>9000000</v>
      </c>
      <c r="I305" s="78">
        <f t="shared" si="8"/>
        <v>11250000</v>
      </c>
      <c r="J305" s="86">
        <f t="shared" si="9"/>
        <v>25</v>
      </c>
    </row>
    <row r="306" spans="1:10">
      <c r="A306" s="35" t="s">
        <v>312</v>
      </c>
      <c r="B306" s="35" t="s">
        <v>313</v>
      </c>
      <c r="C306" s="35" t="s">
        <v>314</v>
      </c>
      <c r="D306" s="36">
        <v>213140990110021</v>
      </c>
      <c r="E306" s="35">
        <v>17</v>
      </c>
      <c r="F306" s="35">
        <v>33</v>
      </c>
      <c r="G306" s="35">
        <v>50</v>
      </c>
      <c r="H306" s="65">
        <v>10146692</v>
      </c>
      <c r="I306" s="78">
        <f t="shared" si="8"/>
        <v>12683365</v>
      </c>
      <c r="J306" s="86">
        <f t="shared" si="9"/>
        <v>25</v>
      </c>
    </row>
    <row r="307" spans="1:10">
      <c r="A307" s="35" t="s">
        <v>312</v>
      </c>
      <c r="B307" s="35" t="s">
        <v>313</v>
      </c>
      <c r="C307" s="35" t="s">
        <v>315</v>
      </c>
      <c r="D307" s="36">
        <v>213140990020021</v>
      </c>
      <c r="E307" s="35">
        <v>25</v>
      </c>
      <c r="F307" s="35">
        <v>25</v>
      </c>
      <c r="G307" s="35">
        <v>50</v>
      </c>
      <c r="H307" s="65">
        <v>9171300</v>
      </c>
      <c r="I307" s="78">
        <f t="shared" si="8"/>
        <v>11464125</v>
      </c>
      <c r="J307" s="86">
        <f t="shared" si="9"/>
        <v>25</v>
      </c>
    </row>
    <row r="308" spans="1:10">
      <c r="A308" s="35" t="s">
        <v>312</v>
      </c>
      <c r="B308" s="35" t="s">
        <v>313</v>
      </c>
      <c r="C308" s="35" t="s">
        <v>316</v>
      </c>
      <c r="D308" s="36">
        <v>213140990110031</v>
      </c>
      <c r="E308" s="35">
        <v>24</v>
      </c>
      <c r="F308" s="35">
        <v>49</v>
      </c>
      <c r="G308" s="35">
        <v>73</v>
      </c>
      <c r="H308" s="65">
        <v>14914148</v>
      </c>
      <c r="I308" s="78">
        <f t="shared" si="8"/>
        <v>18642685</v>
      </c>
      <c r="J308" s="86">
        <f t="shared" si="9"/>
        <v>25</v>
      </c>
    </row>
    <row r="309" spans="1:10">
      <c r="A309" s="35" t="s">
        <v>312</v>
      </c>
      <c r="B309" s="35" t="s">
        <v>313</v>
      </c>
      <c r="C309" s="35" t="s">
        <v>317</v>
      </c>
      <c r="D309" s="36">
        <v>213140990020011</v>
      </c>
      <c r="E309" s="35">
        <v>25</v>
      </c>
      <c r="F309" s="35">
        <v>42</v>
      </c>
      <c r="G309" s="35">
        <v>67</v>
      </c>
      <c r="H309" s="65">
        <v>13325896</v>
      </c>
      <c r="I309" s="78">
        <f t="shared" si="8"/>
        <v>16657370</v>
      </c>
      <c r="J309" s="86">
        <f t="shared" si="9"/>
        <v>25</v>
      </c>
    </row>
    <row r="310" spans="1:10">
      <c r="A310" s="35" t="s">
        <v>8</v>
      </c>
      <c r="B310" s="35" t="s">
        <v>318</v>
      </c>
      <c r="C310" s="39" t="s">
        <v>319</v>
      </c>
      <c r="D310" s="38" t="s">
        <v>976</v>
      </c>
      <c r="E310" s="35">
        <v>8</v>
      </c>
      <c r="F310" s="35">
        <v>24</v>
      </c>
      <c r="G310" s="35">
        <v>32</v>
      </c>
      <c r="H310" s="65">
        <v>5592224</v>
      </c>
      <c r="I310" s="78">
        <f t="shared" si="8"/>
        <v>6990280</v>
      </c>
      <c r="J310" s="86">
        <f t="shared" si="9"/>
        <v>25</v>
      </c>
    </row>
    <row r="311" spans="1:10">
      <c r="A311" s="35" t="s">
        <v>8</v>
      </c>
      <c r="B311" s="35" t="s">
        <v>318</v>
      </c>
      <c r="C311" s="35" t="s">
        <v>320</v>
      </c>
      <c r="D311" s="38" t="s">
        <v>977</v>
      </c>
      <c r="E311" s="35">
        <v>30</v>
      </c>
      <c r="F311" s="35">
        <v>10</v>
      </c>
      <c r="G311" s="35">
        <v>40</v>
      </c>
      <c r="H311" s="65">
        <v>4875800</v>
      </c>
      <c r="I311" s="78">
        <f t="shared" si="8"/>
        <v>6094750</v>
      </c>
      <c r="J311" s="86">
        <f t="shared" si="9"/>
        <v>25</v>
      </c>
    </row>
    <row r="312" spans="1:10">
      <c r="A312" s="35" t="s">
        <v>8</v>
      </c>
      <c r="B312" s="35" t="s">
        <v>318</v>
      </c>
      <c r="C312" s="35" t="s">
        <v>321</v>
      </c>
      <c r="D312" s="38" t="s">
        <v>978</v>
      </c>
      <c r="E312" s="35">
        <v>52</v>
      </c>
      <c r="F312" s="35">
        <v>98</v>
      </c>
      <c r="G312" s="35">
        <v>150</v>
      </c>
      <c r="H312" s="65">
        <v>24680552</v>
      </c>
      <c r="I312" s="78">
        <f t="shared" si="8"/>
        <v>30850690</v>
      </c>
      <c r="J312" s="86">
        <f t="shared" si="9"/>
        <v>25</v>
      </c>
    </row>
    <row r="313" spans="1:10">
      <c r="A313" s="35" t="s">
        <v>8</v>
      </c>
      <c r="B313" s="35" t="s">
        <v>318</v>
      </c>
      <c r="C313" s="35" t="s">
        <v>322</v>
      </c>
      <c r="D313" s="38" t="s">
        <v>979</v>
      </c>
      <c r="E313" s="35">
        <v>8</v>
      </c>
      <c r="F313" s="35">
        <v>22</v>
      </c>
      <c r="G313" s="35">
        <v>30</v>
      </c>
      <c r="H313" s="65">
        <v>5189848</v>
      </c>
      <c r="I313" s="78">
        <f t="shared" si="8"/>
        <v>6487310</v>
      </c>
      <c r="J313" s="86">
        <f t="shared" si="9"/>
        <v>25</v>
      </c>
    </row>
    <row r="314" spans="1:10">
      <c r="A314" s="35" t="s">
        <v>8</v>
      </c>
      <c r="B314" s="35" t="s">
        <v>318</v>
      </c>
      <c r="C314" s="35" t="s">
        <v>323</v>
      </c>
      <c r="D314" s="38" t="s">
        <v>980</v>
      </c>
      <c r="E314" s="35">
        <v>23</v>
      </c>
      <c r="F314" s="35">
        <v>33</v>
      </c>
      <c r="G314" s="35">
        <v>56</v>
      </c>
      <c r="H314" s="65">
        <v>8834876</v>
      </c>
      <c r="I314" s="78">
        <f t="shared" si="8"/>
        <v>11043595</v>
      </c>
      <c r="J314" s="86">
        <f t="shared" si="9"/>
        <v>25</v>
      </c>
    </row>
    <row r="315" spans="1:10">
      <c r="A315" s="35" t="s">
        <v>8</v>
      </c>
      <c r="B315" s="35" t="s">
        <v>318</v>
      </c>
      <c r="C315" s="35" t="s">
        <v>324</v>
      </c>
      <c r="D315" s="38" t="s">
        <v>981</v>
      </c>
      <c r="E315" s="35">
        <v>8</v>
      </c>
      <c r="F315" s="35">
        <v>52</v>
      </c>
      <c r="G315" s="35">
        <v>60</v>
      </c>
      <c r="H315" s="65">
        <v>11225488</v>
      </c>
      <c r="I315" s="78">
        <f t="shared" si="8"/>
        <v>14031860</v>
      </c>
      <c r="J315" s="86">
        <f t="shared" si="9"/>
        <v>25</v>
      </c>
    </row>
    <row r="316" spans="1:10">
      <c r="A316" s="35" t="s">
        <v>8</v>
      </c>
      <c r="B316" s="35" t="s">
        <v>318</v>
      </c>
      <c r="C316" s="35" t="s">
        <v>325</v>
      </c>
      <c r="D316" s="38" t="s">
        <v>982</v>
      </c>
      <c r="E316" s="35">
        <v>20</v>
      </c>
      <c r="F316" s="35">
        <v>40</v>
      </c>
      <c r="G316" s="35">
        <v>60</v>
      </c>
      <c r="H316" s="65">
        <v>9956800</v>
      </c>
      <c r="I316" s="78">
        <f t="shared" si="8"/>
        <v>12446000</v>
      </c>
      <c r="J316" s="86">
        <f t="shared" si="9"/>
        <v>25</v>
      </c>
    </row>
    <row r="317" spans="1:10">
      <c r="A317" s="35" t="s">
        <v>8</v>
      </c>
      <c r="B317" s="35" t="s">
        <v>318</v>
      </c>
      <c r="C317" s="35" t="s">
        <v>326</v>
      </c>
      <c r="D317" s="38" t="s">
        <v>983</v>
      </c>
      <c r="E317" s="35">
        <v>48</v>
      </c>
      <c r="F317" s="35">
        <v>64</v>
      </c>
      <c r="G317" s="35">
        <v>112</v>
      </c>
      <c r="H317" s="65">
        <v>17458304</v>
      </c>
      <c r="I317" s="78">
        <f t="shared" si="8"/>
        <v>21822880</v>
      </c>
      <c r="J317" s="86">
        <f t="shared" si="9"/>
        <v>25</v>
      </c>
    </row>
    <row r="318" spans="1:10">
      <c r="A318" s="35" t="s">
        <v>8</v>
      </c>
      <c r="B318" s="35" t="s">
        <v>318</v>
      </c>
      <c r="C318" s="35" t="s">
        <v>327</v>
      </c>
      <c r="D318" s="38" t="s">
        <v>984</v>
      </c>
      <c r="E318" s="35">
        <v>84</v>
      </c>
      <c r="F318" s="35">
        <v>116</v>
      </c>
      <c r="G318" s="35">
        <v>200</v>
      </c>
      <c r="H318" s="65">
        <v>31356784</v>
      </c>
      <c r="I318" s="78">
        <f t="shared" si="8"/>
        <v>39195980</v>
      </c>
      <c r="J318" s="86">
        <f t="shared" si="9"/>
        <v>25</v>
      </c>
    </row>
    <row r="319" spans="1:10">
      <c r="A319" s="35" t="s">
        <v>8</v>
      </c>
      <c r="B319" s="35" t="s">
        <v>318</v>
      </c>
      <c r="C319" s="35" t="s">
        <v>328</v>
      </c>
      <c r="D319" s="38" t="s">
        <v>985</v>
      </c>
      <c r="E319" s="35">
        <v>10</v>
      </c>
      <c r="F319" s="35">
        <v>38</v>
      </c>
      <c r="G319" s="35">
        <v>48</v>
      </c>
      <c r="H319" s="65">
        <v>8599784</v>
      </c>
      <c r="I319" s="78">
        <f t="shared" si="8"/>
        <v>10749730</v>
      </c>
      <c r="J319" s="86">
        <f t="shared" si="9"/>
        <v>25</v>
      </c>
    </row>
    <row r="320" spans="1:10">
      <c r="A320" s="35" t="s">
        <v>8</v>
      </c>
      <c r="B320" s="35" t="s">
        <v>318</v>
      </c>
      <c r="C320" s="35" t="s">
        <v>329</v>
      </c>
      <c r="D320" s="38" t="s">
        <v>986</v>
      </c>
      <c r="E320" s="35">
        <v>11</v>
      </c>
      <c r="F320" s="35">
        <v>69</v>
      </c>
      <c r="G320" s="35">
        <v>80</v>
      </c>
      <c r="H320" s="65">
        <v>14932076</v>
      </c>
      <c r="I320" s="78">
        <f t="shared" si="8"/>
        <v>18665095</v>
      </c>
      <c r="J320" s="86">
        <f t="shared" si="9"/>
        <v>25</v>
      </c>
    </row>
    <row r="321" spans="1:10">
      <c r="A321" s="35" t="s">
        <v>8</v>
      </c>
      <c r="B321" s="35" t="s">
        <v>318</v>
      </c>
      <c r="C321" s="35" t="s">
        <v>330</v>
      </c>
      <c r="D321" s="38" t="s">
        <v>987</v>
      </c>
      <c r="E321" s="35">
        <v>36</v>
      </c>
      <c r="F321" s="35">
        <v>14</v>
      </c>
      <c r="G321" s="35">
        <v>50</v>
      </c>
      <c r="H321" s="65">
        <v>6253336</v>
      </c>
      <c r="I321" s="78">
        <f t="shared" si="8"/>
        <v>7816670</v>
      </c>
      <c r="J321" s="86">
        <f t="shared" si="9"/>
        <v>25</v>
      </c>
    </row>
    <row r="322" spans="1:10">
      <c r="A322" s="35" t="s">
        <v>8</v>
      </c>
      <c r="B322" s="35" t="s">
        <v>318</v>
      </c>
      <c r="C322" s="35" t="s">
        <v>331</v>
      </c>
      <c r="D322" s="38" t="s">
        <v>988</v>
      </c>
      <c r="E322" s="35">
        <v>40</v>
      </c>
      <c r="F322" s="35">
        <v>84</v>
      </c>
      <c r="G322" s="35">
        <v>124</v>
      </c>
      <c r="H322" s="65">
        <v>20718352</v>
      </c>
      <c r="I322" s="78">
        <f t="shared" si="8"/>
        <v>25897940</v>
      </c>
      <c r="J322" s="86">
        <f t="shared" si="9"/>
        <v>25</v>
      </c>
    </row>
    <row r="323" spans="1:10">
      <c r="A323" s="35" t="s">
        <v>8</v>
      </c>
      <c r="B323" s="35" t="s">
        <v>318</v>
      </c>
      <c r="C323" s="35" t="s">
        <v>332</v>
      </c>
      <c r="D323" s="38" t="s">
        <v>989</v>
      </c>
      <c r="E323" s="35">
        <v>26</v>
      </c>
      <c r="F323" s="35">
        <v>6</v>
      </c>
      <c r="G323" s="35">
        <v>32</v>
      </c>
      <c r="H323" s="65">
        <v>3689192</v>
      </c>
      <c r="I323" s="78">
        <f t="shared" si="8"/>
        <v>4611490</v>
      </c>
      <c r="J323" s="86">
        <f t="shared" si="9"/>
        <v>25</v>
      </c>
    </row>
    <row r="324" spans="1:10">
      <c r="A324" s="35" t="s">
        <v>8</v>
      </c>
      <c r="B324" s="35" t="s">
        <v>318</v>
      </c>
      <c r="C324" s="35" t="s">
        <v>333</v>
      </c>
      <c r="D324" s="38" t="s">
        <v>990</v>
      </c>
      <c r="E324" s="35">
        <v>25</v>
      </c>
      <c r="F324" s="35">
        <v>15</v>
      </c>
      <c r="G324" s="35">
        <v>40</v>
      </c>
      <c r="H324" s="65">
        <v>5404420</v>
      </c>
      <c r="I324" s="78">
        <f t="shared" ref="I324:I387" si="10">(H324+(H324*0.25))</f>
        <v>6755525</v>
      </c>
      <c r="J324" s="86">
        <f t="shared" ref="J324:J387" si="11">((I324-H324)/H324)*100</f>
        <v>25</v>
      </c>
    </row>
    <row r="325" spans="1:10">
      <c r="A325" s="35" t="s">
        <v>8</v>
      </c>
      <c r="B325" s="35" t="s">
        <v>318</v>
      </c>
      <c r="C325" s="35" t="s">
        <v>334</v>
      </c>
      <c r="D325" s="38" t="s">
        <v>991</v>
      </c>
      <c r="E325" s="35">
        <v>49</v>
      </c>
      <c r="F325" s="35">
        <v>21</v>
      </c>
      <c r="G325" s="35">
        <v>70</v>
      </c>
      <c r="H325" s="65">
        <v>8902684</v>
      </c>
      <c r="I325" s="78">
        <f t="shared" si="10"/>
        <v>11128355</v>
      </c>
      <c r="J325" s="86">
        <f t="shared" si="11"/>
        <v>25</v>
      </c>
    </row>
    <row r="326" spans="1:10">
      <c r="A326" s="35" t="s">
        <v>8</v>
      </c>
      <c r="B326" s="35" t="s">
        <v>318</v>
      </c>
      <c r="C326" s="35" t="s">
        <v>335</v>
      </c>
      <c r="D326" s="38" t="s">
        <v>992</v>
      </c>
      <c r="E326" s="35">
        <v>34</v>
      </c>
      <c r="F326" s="35">
        <v>6</v>
      </c>
      <c r="G326" s="35">
        <v>40</v>
      </c>
      <c r="H326" s="65">
        <v>4452904</v>
      </c>
      <c r="I326" s="78">
        <f t="shared" si="10"/>
        <v>5566130</v>
      </c>
      <c r="J326" s="86">
        <f t="shared" si="11"/>
        <v>25</v>
      </c>
    </row>
    <row r="327" spans="1:10">
      <c r="A327" s="35" t="s">
        <v>8</v>
      </c>
      <c r="B327" s="35" t="s">
        <v>318</v>
      </c>
      <c r="C327" s="35" t="s">
        <v>336</v>
      </c>
      <c r="D327" s="38" t="s">
        <v>993</v>
      </c>
      <c r="E327" s="35">
        <v>14</v>
      </c>
      <c r="F327" s="35">
        <v>26</v>
      </c>
      <c r="G327" s="35">
        <v>40</v>
      </c>
      <c r="H327" s="65">
        <v>6567384</v>
      </c>
      <c r="I327" s="78">
        <f t="shared" si="10"/>
        <v>8209230</v>
      </c>
      <c r="J327" s="86">
        <f t="shared" si="11"/>
        <v>25</v>
      </c>
    </row>
    <row r="328" spans="1:10">
      <c r="A328" s="35" t="s">
        <v>8</v>
      </c>
      <c r="B328" s="35" t="s">
        <v>318</v>
      </c>
      <c r="C328" s="35" t="s">
        <v>337</v>
      </c>
      <c r="D328" s="38" t="s">
        <v>994</v>
      </c>
      <c r="E328" s="35">
        <v>16</v>
      </c>
      <c r="F328" s="35">
        <v>29</v>
      </c>
      <c r="G328" s="35">
        <v>45</v>
      </c>
      <c r="H328" s="65">
        <v>7361876</v>
      </c>
      <c r="I328" s="78">
        <f t="shared" si="10"/>
        <v>9202345</v>
      </c>
      <c r="J328" s="86">
        <f t="shared" si="11"/>
        <v>25</v>
      </c>
    </row>
    <row r="329" spans="1:10">
      <c r="A329" s="35" t="s">
        <v>8</v>
      </c>
      <c r="B329" s="35" t="s">
        <v>318</v>
      </c>
      <c r="C329" s="35" t="s">
        <v>338</v>
      </c>
      <c r="D329" s="38" t="s">
        <v>995</v>
      </c>
      <c r="E329" s="35">
        <v>32</v>
      </c>
      <c r="F329" s="35">
        <v>16</v>
      </c>
      <c r="G329" s="35">
        <v>48</v>
      </c>
      <c r="H329" s="65">
        <v>6273856</v>
      </c>
      <c r="I329" s="78">
        <f t="shared" si="10"/>
        <v>7842320</v>
      </c>
      <c r="J329" s="86">
        <f t="shared" si="11"/>
        <v>25</v>
      </c>
    </row>
    <row r="330" spans="1:10">
      <c r="A330" s="35" t="s">
        <v>8</v>
      </c>
      <c r="B330" s="35" t="s">
        <v>318</v>
      </c>
      <c r="C330" s="35" t="s">
        <v>339</v>
      </c>
      <c r="D330" s="38" t="s">
        <v>996</v>
      </c>
      <c r="E330" s="35">
        <v>29</v>
      </c>
      <c r="F330" s="35">
        <v>48</v>
      </c>
      <c r="G330" s="35">
        <v>77</v>
      </c>
      <c r="H330" s="65">
        <v>12425480</v>
      </c>
      <c r="I330" s="78">
        <f t="shared" si="10"/>
        <v>15531850</v>
      </c>
      <c r="J330" s="86">
        <f t="shared" si="11"/>
        <v>25</v>
      </c>
    </row>
    <row r="331" spans="1:10">
      <c r="A331" s="35" t="s">
        <v>8</v>
      </c>
      <c r="B331" s="35" t="s">
        <v>318</v>
      </c>
      <c r="C331" s="35" t="s">
        <v>340</v>
      </c>
      <c r="D331" s="38" t="s">
        <v>997</v>
      </c>
      <c r="E331" s="35">
        <v>15</v>
      </c>
      <c r="F331" s="35">
        <v>35</v>
      </c>
      <c r="G331" s="35">
        <v>50</v>
      </c>
      <c r="H331" s="65">
        <v>8473540</v>
      </c>
      <c r="I331" s="78">
        <f t="shared" si="10"/>
        <v>10591925</v>
      </c>
      <c r="J331" s="86">
        <f t="shared" si="11"/>
        <v>25</v>
      </c>
    </row>
    <row r="332" spans="1:10">
      <c r="A332" s="35" t="s">
        <v>8</v>
      </c>
      <c r="B332" s="35" t="s">
        <v>318</v>
      </c>
      <c r="C332" s="35" t="s">
        <v>341</v>
      </c>
      <c r="D332" s="38" t="s">
        <v>998</v>
      </c>
      <c r="E332" s="35">
        <v>18</v>
      </c>
      <c r="F332" s="35">
        <v>62</v>
      </c>
      <c r="G332" s="35">
        <v>80</v>
      </c>
      <c r="H332" s="65">
        <v>14192008</v>
      </c>
      <c r="I332" s="78">
        <f t="shared" si="10"/>
        <v>17740010</v>
      </c>
      <c r="J332" s="86">
        <f t="shared" si="11"/>
        <v>25</v>
      </c>
    </row>
    <row r="333" spans="1:10">
      <c r="A333" s="35" t="s">
        <v>8</v>
      </c>
      <c r="B333" s="35" t="s">
        <v>318</v>
      </c>
      <c r="C333" s="35" t="s">
        <v>342</v>
      </c>
      <c r="D333" s="38" t="s">
        <v>999</v>
      </c>
      <c r="E333" s="35">
        <v>4</v>
      </c>
      <c r="F333" s="35">
        <v>47</v>
      </c>
      <c r="G333" s="35">
        <v>51</v>
      </c>
      <c r="H333" s="65">
        <v>9837692</v>
      </c>
      <c r="I333" s="78">
        <f t="shared" si="10"/>
        <v>12297115</v>
      </c>
      <c r="J333" s="86">
        <f t="shared" si="11"/>
        <v>25</v>
      </c>
    </row>
    <row r="334" spans="1:10">
      <c r="A334" s="35" t="s">
        <v>8</v>
      </c>
      <c r="B334" s="35" t="s">
        <v>318</v>
      </c>
      <c r="C334" s="39" t="s">
        <v>343</v>
      </c>
      <c r="D334" s="38" t="s">
        <v>1000</v>
      </c>
      <c r="E334" s="35">
        <v>15</v>
      </c>
      <c r="F334" s="35">
        <v>45</v>
      </c>
      <c r="G334" s="35">
        <v>60</v>
      </c>
      <c r="H334" s="65">
        <v>10485420</v>
      </c>
      <c r="I334" s="78">
        <f t="shared" si="10"/>
        <v>13106775</v>
      </c>
      <c r="J334" s="86">
        <f t="shared" si="11"/>
        <v>25</v>
      </c>
    </row>
    <row r="335" spans="1:10">
      <c r="A335" s="35" t="s">
        <v>8</v>
      </c>
      <c r="B335" s="35" t="s">
        <v>318</v>
      </c>
      <c r="C335" s="39" t="s">
        <v>344</v>
      </c>
      <c r="D335" s="38" t="s">
        <v>1001</v>
      </c>
      <c r="E335" s="35">
        <v>15</v>
      </c>
      <c r="F335" s="35">
        <v>45</v>
      </c>
      <c r="G335" s="35">
        <v>60</v>
      </c>
      <c r="H335" s="65">
        <v>10485420</v>
      </c>
      <c r="I335" s="78">
        <f t="shared" si="10"/>
        <v>13106775</v>
      </c>
      <c r="J335" s="86">
        <f t="shared" si="11"/>
        <v>25</v>
      </c>
    </row>
    <row r="336" spans="1:10">
      <c r="A336" s="35" t="s">
        <v>8</v>
      </c>
      <c r="B336" s="35" t="s">
        <v>318</v>
      </c>
      <c r="C336" s="35" t="s">
        <v>345</v>
      </c>
      <c r="D336" s="38" t="s">
        <v>1002</v>
      </c>
      <c r="E336" s="35">
        <v>15</v>
      </c>
      <c r="F336" s="35">
        <v>45</v>
      </c>
      <c r="G336" s="35">
        <v>60</v>
      </c>
      <c r="H336" s="65">
        <v>10485420</v>
      </c>
      <c r="I336" s="78">
        <f t="shared" si="10"/>
        <v>13106775</v>
      </c>
      <c r="J336" s="86">
        <f t="shared" si="11"/>
        <v>25</v>
      </c>
    </row>
    <row r="337" spans="1:10">
      <c r="A337" s="35" t="s">
        <v>8</v>
      </c>
      <c r="B337" s="35" t="s">
        <v>318</v>
      </c>
      <c r="C337" s="35" t="s">
        <v>346</v>
      </c>
      <c r="D337" s="38" t="s">
        <v>1003</v>
      </c>
      <c r="E337" s="35">
        <v>15</v>
      </c>
      <c r="F337" s="35">
        <v>45</v>
      </c>
      <c r="G337" s="35">
        <v>60</v>
      </c>
      <c r="H337" s="65">
        <v>10485420</v>
      </c>
      <c r="I337" s="78">
        <f t="shared" si="10"/>
        <v>13106775</v>
      </c>
      <c r="J337" s="86">
        <f t="shared" si="11"/>
        <v>25</v>
      </c>
    </row>
    <row r="338" spans="1:10">
      <c r="A338" s="35" t="s">
        <v>8</v>
      </c>
      <c r="B338" s="35" t="s">
        <v>318</v>
      </c>
      <c r="C338" s="39" t="s">
        <v>347</v>
      </c>
      <c r="D338" s="38" t="s">
        <v>1004</v>
      </c>
      <c r="E338" s="35">
        <v>4</v>
      </c>
      <c r="F338" s="35">
        <v>36</v>
      </c>
      <c r="G338" s="35">
        <v>40</v>
      </c>
      <c r="H338" s="65">
        <v>7624624</v>
      </c>
      <c r="I338" s="78">
        <f t="shared" si="10"/>
        <v>9530780</v>
      </c>
      <c r="J338" s="86">
        <f t="shared" si="11"/>
        <v>25</v>
      </c>
    </row>
    <row r="339" spans="1:10">
      <c r="A339" s="35" t="s">
        <v>8</v>
      </c>
      <c r="B339" s="35" t="s">
        <v>318</v>
      </c>
      <c r="C339" s="35" t="s">
        <v>348</v>
      </c>
      <c r="D339" s="38" t="s">
        <v>1005</v>
      </c>
      <c r="E339" s="35">
        <v>15</v>
      </c>
      <c r="F339" s="35">
        <v>35</v>
      </c>
      <c r="G339" s="35">
        <v>50</v>
      </c>
      <c r="H339" s="65">
        <v>8473540</v>
      </c>
      <c r="I339" s="78">
        <f t="shared" si="10"/>
        <v>10591925</v>
      </c>
      <c r="J339" s="86">
        <f t="shared" si="11"/>
        <v>25</v>
      </c>
    </row>
    <row r="340" spans="1:10">
      <c r="A340" s="35" t="s">
        <v>8</v>
      </c>
      <c r="B340" s="35" t="s">
        <v>318</v>
      </c>
      <c r="C340" s="35" t="s">
        <v>349</v>
      </c>
      <c r="D340" s="38" t="s">
        <v>1006</v>
      </c>
      <c r="E340" s="35">
        <v>15</v>
      </c>
      <c r="F340" s="35">
        <v>45</v>
      </c>
      <c r="G340" s="35">
        <v>60</v>
      </c>
      <c r="H340" s="65">
        <v>10485420</v>
      </c>
      <c r="I340" s="78">
        <f t="shared" si="10"/>
        <v>13106775</v>
      </c>
      <c r="J340" s="86">
        <f t="shared" si="11"/>
        <v>25</v>
      </c>
    </row>
    <row r="341" spans="1:10">
      <c r="A341" s="35" t="s">
        <v>8</v>
      </c>
      <c r="B341" s="35" t="s">
        <v>318</v>
      </c>
      <c r="C341" s="35" t="s">
        <v>350</v>
      </c>
      <c r="D341" s="38" t="s">
        <v>1007</v>
      </c>
      <c r="E341" s="35">
        <v>15</v>
      </c>
      <c r="F341" s="35">
        <v>45</v>
      </c>
      <c r="G341" s="35">
        <v>60</v>
      </c>
      <c r="H341" s="65">
        <v>10485420</v>
      </c>
      <c r="I341" s="78">
        <f t="shared" si="10"/>
        <v>13106775</v>
      </c>
      <c r="J341" s="86">
        <f t="shared" si="11"/>
        <v>25</v>
      </c>
    </row>
    <row r="342" spans="1:10">
      <c r="A342" s="35" t="s">
        <v>8</v>
      </c>
      <c r="B342" s="35" t="s">
        <v>318</v>
      </c>
      <c r="C342" s="35" t="s">
        <v>351</v>
      </c>
      <c r="D342" s="38" t="s">
        <v>1008</v>
      </c>
      <c r="E342" s="35">
        <v>15</v>
      </c>
      <c r="F342" s="35">
        <v>45</v>
      </c>
      <c r="G342" s="35">
        <v>60</v>
      </c>
      <c r="H342" s="65">
        <v>10485420</v>
      </c>
      <c r="I342" s="78">
        <f t="shared" si="10"/>
        <v>13106775</v>
      </c>
      <c r="J342" s="86">
        <f t="shared" si="11"/>
        <v>25</v>
      </c>
    </row>
    <row r="343" spans="1:10">
      <c r="A343" s="35" t="s">
        <v>8</v>
      </c>
      <c r="B343" s="35" t="s">
        <v>318</v>
      </c>
      <c r="C343" s="39" t="s">
        <v>352</v>
      </c>
      <c r="D343" s="38" t="s">
        <v>1009</v>
      </c>
      <c r="E343" s="35">
        <v>31</v>
      </c>
      <c r="F343" s="35">
        <v>62</v>
      </c>
      <c r="G343" s="35">
        <v>93</v>
      </c>
      <c r="H343" s="65">
        <v>15433040</v>
      </c>
      <c r="I343" s="78">
        <f t="shared" si="10"/>
        <v>19291300</v>
      </c>
      <c r="J343" s="86">
        <f t="shared" si="11"/>
        <v>25</v>
      </c>
    </row>
    <row r="344" spans="1:10">
      <c r="A344" s="35" t="s">
        <v>8</v>
      </c>
      <c r="B344" s="35" t="s">
        <v>318</v>
      </c>
      <c r="C344" s="39" t="s">
        <v>353</v>
      </c>
      <c r="D344" s="38" t="s">
        <v>1010</v>
      </c>
      <c r="E344" s="35">
        <v>28</v>
      </c>
      <c r="F344" s="35">
        <v>54</v>
      </c>
      <c r="G344" s="35">
        <v>82</v>
      </c>
      <c r="H344" s="65">
        <v>13537144</v>
      </c>
      <c r="I344" s="78">
        <f t="shared" si="10"/>
        <v>16921430</v>
      </c>
      <c r="J344" s="86">
        <f t="shared" si="11"/>
        <v>25</v>
      </c>
    </row>
    <row r="345" spans="1:10">
      <c r="A345" s="35" t="s">
        <v>8</v>
      </c>
      <c r="B345" s="35" t="s">
        <v>318</v>
      </c>
      <c r="C345" s="35" t="s">
        <v>354</v>
      </c>
      <c r="D345" s="38" t="s">
        <v>1011</v>
      </c>
      <c r="E345" s="35">
        <v>34</v>
      </c>
      <c r="F345" s="35">
        <v>225</v>
      </c>
      <c r="G345" s="35">
        <v>259</v>
      </c>
      <c r="H345" s="65">
        <v>48513076</v>
      </c>
      <c r="I345" s="78">
        <f t="shared" si="10"/>
        <v>60641345</v>
      </c>
      <c r="J345" s="86">
        <f t="shared" si="11"/>
        <v>25</v>
      </c>
    </row>
    <row r="346" spans="1:10">
      <c r="A346" s="35" t="s">
        <v>8</v>
      </c>
      <c r="B346" s="35" t="s">
        <v>318</v>
      </c>
      <c r="C346" s="35" t="s">
        <v>355</v>
      </c>
      <c r="D346" s="38" t="s">
        <v>1012</v>
      </c>
      <c r="E346" s="35">
        <v>61</v>
      </c>
      <c r="F346" s="35">
        <v>157</v>
      </c>
      <c r="G346" s="35">
        <v>218</v>
      </c>
      <c r="H346" s="65">
        <v>37409820</v>
      </c>
      <c r="I346" s="78">
        <f t="shared" si="10"/>
        <v>46762275</v>
      </c>
      <c r="J346" s="86">
        <f t="shared" si="11"/>
        <v>25</v>
      </c>
    </row>
    <row r="347" spans="1:10">
      <c r="A347" s="35" t="s">
        <v>8</v>
      </c>
      <c r="B347" s="35" t="s">
        <v>318</v>
      </c>
      <c r="C347" s="35" t="s">
        <v>356</v>
      </c>
      <c r="D347" s="38" t="s">
        <v>1013</v>
      </c>
      <c r="E347" s="35">
        <v>38</v>
      </c>
      <c r="F347" s="35">
        <v>115</v>
      </c>
      <c r="G347" s="35">
        <v>153</v>
      </c>
      <c r="H347" s="65">
        <v>26764252</v>
      </c>
      <c r="I347" s="78">
        <f t="shared" si="10"/>
        <v>33455315</v>
      </c>
      <c r="J347" s="86">
        <f t="shared" si="11"/>
        <v>25</v>
      </c>
    </row>
    <row r="348" spans="1:10">
      <c r="A348" s="35" t="s">
        <v>8</v>
      </c>
      <c r="B348" s="35" t="s">
        <v>318</v>
      </c>
      <c r="C348" s="35" t="s">
        <v>357</v>
      </c>
      <c r="D348" s="38" t="s">
        <v>1014</v>
      </c>
      <c r="E348" s="35">
        <v>39</v>
      </c>
      <c r="F348" s="35">
        <v>64</v>
      </c>
      <c r="G348" s="35">
        <v>103</v>
      </c>
      <c r="H348" s="65">
        <v>16599128</v>
      </c>
      <c r="I348" s="78">
        <f t="shared" si="10"/>
        <v>20748910</v>
      </c>
      <c r="J348" s="86">
        <f t="shared" si="11"/>
        <v>25</v>
      </c>
    </row>
    <row r="349" spans="1:10">
      <c r="A349" s="35" t="s">
        <v>8</v>
      </c>
      <c r="B349" s="35" t="s">
        <v>318</v>
      </c>
      <c r="C349" s="35" t="s">
        <v>358</v>
      </c>
      <c r="D349" s="38" t="s">
        <v>1015</v>
      </c>
      <c r="E349" s="35">
        <v>64</v>
      </c>
      <c r="F349" s="35">
        <v>144</v>
      </c>
      <c r="G349" s="35">
        <v>208</v>
      </c>
      <c r="H349" s="65">
        <v>35080768</v>
      </c>
      <c r="I349" s="78">
        <f t="shared" si="10"/>
        <v>43850960</v>
      </c>
      <c r="J349" s="86">
        <f t="shared" si="11"/>
        <v>25</v>
      </c>
    </row>
    <row r="350" spans="1:10">
      <c r="A350" s="35" t="s">
        <v>8</v>
      </c>
      <c r="B350" s="35" t="s">
        <v>318</v>
      </c>
      <c r="C350" s="35" t="s">
        <v>359</v>
      </c>
      <c r="D350" s="38" t="s">
        <v>1016</v>
      </c>
      <c r="E350" s="35">
        <v>86</v>
      </c>
      <c r="F350" s="35">
        <v>122</v>
      </c>
      <c r="G350" s="35">
        <v>208</v>
      </c>
      <c r="H350" s="65">
        <v>32754840</v>
      </c>
      <c r="I350" s="78">
        <f t="shared" si="10"/>
        <v>40943550</v>
      </c>
      <c r="J350" s="86">
        <f t="shared" si="11"/>
        <v>25</v>
      </c>
    </row>
    <row r="351" spans="1:10">
      <c r="A351" s="35" t="s">
        <v>8</v>
      </c>
      <c r="B351" s="35" t="s">
        <v>318</v>
      </c>
      <c r="C351" s="35" t="s">
        <v>360</v>
      </c>
      <c r="D351" s="38" t="s">
        <v>1017</v>
      </c>
      <c r="E351" s="35">
        <v>101</v>
      </c>
      <c r="F351" s="35">
        <v>244</v>
      </c>
      <c r="G351" s="35">
        <v>345</v>
      </c>
      <c r="H351" s="65">
        <v>58731736</v>
      </c>
      <c r="I351" s="78">
        <f t="shared" si="10"/>
        <v>73414670</v>
      </c>
      <c r="J351" s="86">
        <f t="shared" si="11"/>
        <v>25</v>
      </c>
    </row>
    <row r="352" spans="1:10">
      <c r="A352" s="35" t="s">
        <v>8</v>
      </c>
      <c r="B352" s="35" t="s">
        <v>318</v>
      </c>
      <c r="C352" s="35" t="s">
        <v>361</v>
      </c>
      <c r="D352" s="38" t="s">
        <v>1018</v>
      </c>
      <c r="E352" s="35">
        <v>120</v>
      </c>
      <c r="F352" s="35">
        <v>80</v>
      </c>
      <c r="G352" s="35">
        <v>200</v>
      </c>
      <c r="H352" s="65">
        <v>27550720</v>
      </c>
      <c r="I352" s="78">
        <f t="shared" si="10"/>
        <v>34438400</v>
      </c>
      <c r="J352" s="86">
        <f t="shared" si="11"/>
        <v>25</v>
      </c>
    </row>
    <row r="353" spans="1:10">
      <c r="A353" s="35" t="s">
        <v>8</v>
      </c>
      <c r="B353" s="35" t="s">
        <v>318</v>
      </c>
      <c r="C353" s="35" t="s">
        <v>362</v>
      </c>
      <c r="D353" s="38" t="s">
        <v>1019</v>
      </c>
      <c r="E353" s="35">
        <v>70</v>
      </c>
      <c r="F353" s="35">
        <v>194</v>
      </c>
      <c r="G353" s="35">
        <v>264</v>
      </c>
      <c r="H353" s="65">
        <v>45712952</v>
      </c>
      <c r="I353" s="78">
        <f t="shared" si="10"/>
        <v>57141190</v>
      </c>
      <c r="J353" s="86">
        <f t="shared" si="11"/>
        <v>25</v>
      </c>
    </row>
    <row r="354" spans="1:10">
      <c r="A354" s="35" t="s">
        <v>8</v>
      </c>
      <c r="B354" s="35" t="s">
        <v>318</v>
      </c>
      <c r="C354" s="35" t="s">
        <v>363</v>
      </c>
      <c r="D354" s="38" t="s">
        <v>1020</v>
      </c>
      <c r="E354" s="35">
        <v>40</v>
      </c>
      <c r="F354" s="35">
        <v>60</v>
      </c>
      <c r="G354" s="35">
        <v>100</v>
      </c>
      <c r="H354" s="65">
        <v>15889840</v>
      </c>
      <c r="I354" s="78">
        <f t="shared" si="10"/>
        <v>19862300</v>
      </c>
      <c r="J354" s="86">
        <f t="shared" si="11"/>
        <v>25</v>
      </c>
    </row>
    <row r="355" spans="1:10">
      <c r="A355" s="35" t="s">
        <v>8</v>
      </c>
      <c r="B355" s="35" t="s">
        <v>318</v>
      </c>
      <c r="C355" s="35" t="s">
        <v>364</v>
      </c>
      <c r="D355" s="38" t="s">
        <v>1021</v>
      </c>
      <c r="E355" s="35">
        <v>28</v>
      </c>
      <c r="F355" s="35">
        <v>42</v>
      </c>
      <c r="G355" s="35">
        <v>70</v>
      </c>
      <c r="H355" s="65">
        <v>11122888</v>
      </c>
      <c r="I355" s="78">
        <f t="shared" si="10"/>
        <v>13903610</v>
      </c>
      <c r="J355" s="86">
        <f t="shared" si="11"/>
        <v>25</v>
      </c>
    </row>
    <row r="356" spans="1:10">
      <c r="A356" s="35" t="s">
        <v>8</v>
      </c>
      <c r="B356" s="35" t="s">
        <v>318</v>
      </c>
      <c r="C356" s="35" t="s">
        <v>365</v>
      </c>
      <c r="D356" s="38" t="s">
        <v>1022</v>
      </c>
      <c r="E356" s="35">
        <v>20</v>
      </c>
      <c r="F356" s="35">
        <v>25</v>
      </c>
      <c r="G356" s="35">
        <v>45</v>
      </c>
      <c r="H356" s="65">
        <v>6938980</v>
      </c>
      <c r="I356" s="78">
        <f t="shared" si="10"/>
        <v>8673725</v>
      </c>
      <c r="J356" s="86">
        <f t="shared" si="11"/>
        <v>25</v>
      </c>
    </row>
    <row r="357" spans="1:10">
      <c r="A357" s="35" t="s">
        <v>8</v>
      </c>
      <c r="B357" s="35" t="s">
        <v>318</v>
      </c>
      <c r="C357" s="35" t="s">
        <v>366</v>
      </c>
      <c r="D357" s="38" t="s">
        <v>1023</v>
      </c>
      <c r="E357" s="35">
        <v>53</v>
      </c>
      <c r="F357" s="35">
        <v>157</v>
      </c>
      <c r="G357" s="35">
        <v>210</v>
      </c>
      <c r="H357" s="65">
        <v>36646108</v>
      </c>
      <c r="I357" s="78">
        <f t="shared" si="10"/>
        <v>45807635</v>
      </c>
      <c r="J357" s="86">
        <f t="shared" si="11"/>
        <v>25</v>
      </c>
    </row>
    <row r="358" spans="1:10">
      <c r="A358" s="35" t="s">
        <v>8</v>
      </c>
      <c r="B358" s="35" t="s">
        <v>318</v>
      </c>
      <c r="C358" s="35" t="s">
        <v>367</v>
      </c>
      <c r="D358" s="38" t="s">
        <v>1024</v>
      </c>
      <c r="E358" s="35">
        <v>28</v>
      </c>
      <c r="F358" s="35">
        <v>42</v>
      </c>
      <c r="G358" s="35">
        <v>70</v>
      </c>
      <c r="H358" s="65">
        <v>11122888</v>
      </c>
      <c r="I358" s="78">
        <f t="shared" si="10"/>
        <v>13903610</v>
      </c>
      <c r="J358" s="86">
        <f t="shared" si="11"/>
        <v>25</v>
      </c>
    </row>
    <row r="359" spans="1:10">
      <c r="A359" s="35" t="s">
        <v>8</v>
      </c>
      <c r="B359" s="35" t="s">
        <v>318</v>
      </c>
      <c r="C359" s="35" t="s">
        <v>368</v>
      </c>
      <c r="D359" s="38" t="s">
        <v>1025</v>
      </c>
      <c r="E359" s="35">
        <v>90</v>
      </c>
      <c r="F359" s="35">
        <v>160</v>
      </c>
      <c r="G359" s="35">
        <v>250</v>
      </c>
      <c r="H359" s="65">
        <v>40781840</v>
      </c>
      <c r="I359" s="78">
        <f t="shared" si="10"/>
        <v>50977300</v>
      </c>
      <c r="J359" s="86">
        <f t="shared" si="11"/>
        <v>25</v>
      </c>
    </row>
    <row r="360" spans="1:10">
      <c r="A360" s="35" t="s">
        <v>8</v>
      </c>
      <c r="B360" s="35" t="s">
        <v>318</v>
      </c>
      <c r="C360" s="35" t="s">
        <v>369</v>
      </c>
      <c r="D360" s="38" t="s">
        <v>1026</v>
      </c>
      <c r="E360" s="35">
        <v>77</v>
      </c>
      <c r="F360" s="35">
        <v>143</v>
      </c>
      <c r="G360" s="35">
        <v>220</v>
      </c>
      <c r="H360" s="65">
        <v>36120612</v>
      </c>
      <c r="I360" s="78">
        <f t="shared" si="10"/>
        <v>45150765</v>
      </c>
      <c r="J360" s="86">
        <f t="shared" si="11"/>
        <v>25</v>
      </c>
    </row>
    <row r="361" spans="1:10">
      <c r="A361" s="35" t="s">
        <v>8</v>
      </c>
      <c r="B361" s="35" t="s">
        <v>318</v>
      </c>
      <c r="C361" s="35" t="s">
        <v>370</v>
      </c>
      <c r="D361" s="38" t="s">
        <v>1027</v>
      </c>
      <c r="E361" s="35">
        <v>42</v>
      </c>
      <c r="F361" s="35">
        <v>78</v>
      </c>
      <c r="G361" s="35">
        <v>120</v>
      </c>
      <c r="H361" s="65">
        <v>19702152</v>
      </c>
      <c r="I361" s="78">
        <f t="shared" si="10"/>
        <v>24627690</v>
      </c>
      <c r="J361" s="86">
        <f t="shared" si="11"/>
        <v>25</v>
      </c>
    </row>
    <row r="362" spans="1:10">
      <c r="A362" s="35" t="s">
        <v>8</v>
      </c>
      <c r="B362" s="35" t="s">
        <v>318</v>
      </c>
      <c r="C362" s="35" t="s">
        <v>371</v>
      </c>
      <c r="D362" s="38" t="s">
        <v>1028</v>
      </c>
      <c r="E362" s="35">
        <v>50</v>
      </c>
      <c r="F362" s="35">
        <v>100</v>
      </c>
      <c r="G362" s="35">
        <v>150</v>
      </c>
      <c r="H362" s="65">
        <v>24892000</v>
      </c>
      <c r="I362" s="78">
        <f t="shared" si="10"/>
        <v>31115000</v>
      </c>
      <c r="J362" s="86">
        <f t="shared" si="11"/>
        <v>25</v>
      </c>
    </row>
    <row r="363" spans="1:10">
      <c r="A363" s="35" t="s">
        <v>8</v>
      </c>
      <c r="B363" s="35" t="s">
        <v>318</v>
      </c>
      <c r="C363" s="35" t="s">
        <v>372</v>
      </c>
      <c r="D363" s="38" t="s">
        <v>1029</v>
      </c>
      <c r="E363" s="35">
        <v>40</v>
      </c>
      <c r="F363" s="35">
        <v>80</v>
      </c>
      <c r="G363" s="35">
        <v>120</v>
      </c>
      <c r="H363" s="65">
        <v>19913600</v>
      </c>
      <c r="I363" s="78">
        <f t="shared" si="10"/>
        <v>24892000</v>
      </c>
      <c r="J363" s="86">
        <f t="shared" si="11"/>
        <v>25</v>
      </c>
    </row>
    <row r="364" spans="1:10">
      <c r="A364" s="35" t="s">
        <v>8</v>
      </c>
      <c r="B364" s="35" t="s">
        <v>318</v>
      </c>
      <c r="C364" s="35" t="s">
        <v>373</v>
      </c>
      <c r="D364" s="38" t="s">
        <v>1030</v>
      </c>
      <c r="E364" s="35">
        <v>145</v>
      </c>
      <c r="F364" s="35">
        <v>175</v>
      </c>
      <c r="G364" s="35">
        <v>320</v>
      </c>
      <c r="H364" s="65">
        <v>49050180</v>
      </c>
      <c r="I364" s="78">
        <f t="shared" si="10"/>
        <v>61312725</v>
      </c>
      <c r="J364" s="86">
        <f t="shared" si="11"/>
        <v>25</v>
      </c>
    </row>
    <row r="365" spans="1:10">
      <c r="A365" s="35" t="s">
        <v>8</v>
      </c>
      <c r="B365" s="35" t="s">
        <v>318</v>
      </c>
      <c r="C365" s="35" t="s">
        <v>374</v>
      </c>
      <c r="D365" s="38" t="s">
        <v>1031</v>
      </c>
      <c r="E365" s="35">
        <v>34</v>
      </c>
      <c r="F365" s="35">
        <v>70</v>
      </c>
      <c r="G365" s="35">
        <v>104</v>
      </c>
      <c r="H365" s="65">
        <v>17328936</v>
      </c>
      <c r="I365" s="78">
        <f t="shared" si="10"/>
        <v>21661170</v>
      </c>
      <c r="J365" s="86">
        <f t="shared" si="11"/>
        <v>25</v>
      </c>
    </row>
    <row r="366" spans="1:10">
      <c r="A366" s="35" t="s">
        <v>8</v>
      </c>
      <c r="B366" s="35" t="s">
        <v>318</v>
      </c>
      <c r="C366" s="35" t="s">
        <v>375</v>
      </c>
      <c r="D366" s="38" t="s">
        <v>1032</v>
      </c>
      <c r="E366" s="35">
        <v>32</v>
      </c>
      <c r="F366" s="35">
        <v>16</v>
      </c>
      <c r="G366" s="35">
        <v>48</v>
      </c>
      <c r="H366" s="65">
        <v>6273856</v>
      </c>
      <c r="I366" s="78">
        <f t="shared" si="10"/>
        <v>7842320</v>
      </c>
      <c r="J366" s="86">
        <f t="shared" si="11"/>
        <v>25</v>
      </c>
    </row>
    <row r="367" spans="1:10">
      <c r="A367" s="35" t="s">
        <v>8</v>
      </c>
      <c r="B367" s="35" t="s">
        <v>318</v>
      </c>
      <c r="C367" s="35" t="s">
        <v>376</v>
      </c>
      <c r="D367" s="38" t="s">
        <v>1033</v>
      </c>
      <c r="E367" s="35">
        <v>32</v>
      </c>
      <c r="F367" s="35">
        <v>16</v>
      </c>
      <c r="G367" s="35">
        <v>48</v>
      </c>
      <c r="H367" s="65">
        <v>6273856</v>
      </c>
      <c r="I367" s="78">
        <f t="shared" si="10"/>
        <v>7842320</v>
      </c>
      <c r="J367" s="86">
        <f t="shared" si="11"/>
        <v>25</v>
      </c>
    </row>
    <row r="368" spans="1:10">
      <c r="A368" s="35" t="s">
        <v>8</v>
      </c>
      <c r="B368" s="35" t="s">
        <v>318</v>
      </c>
      <c r="C368" s="35" t="s">
        <v>377</v>
      </c>
      <c r="D368" s="38" t="s">
        <v>1034</v>
      </c>
      <c r="E368" s="35">
        <v>36</v>
      </c>
      <c r="F368" s="35">
        <v>70</v>
      </c>
      <c r="G368" s="35">
        <v>106</v>
      </c>
      <c r="H368" s="65">
        <v>17519864</v>
      </c>
      <c r="I368" s="78">
        <f t="shared" si="10"/>
        <v>21899830</v>
      </c>
      <c r="J368" s="86">
        <f t="shared" si="11"/>
        <v>25</v>
      </c>
    </row>
    <row r="369" spans="1:10">
      <c r="A369" s="35" t="s">
        <v>8</v>
      </c>
      <c r="B369" s="35" t="s">
        <v>318</v>
      </c>
      <c r="C369" s="35" t="s">
        <v>378</v>
      </c>
      <c r="D369" s="38" t="s">
        <v>1035</v>
      </c>
      <c r="E369" s="35">
        <v>120</v>
      </c>
      <c r="F369" s="35">
        <v>160</v>
      </c>
      <c r="G369" s="35">
        <v>280</v>
      </c>
      <c r="H369" s="65">
        <v>43645760</v>
      </c>
      <c r="I369" s="78">
        <f t="shared" si="10"/>
        <v>54557200</v>
      </c>
      <c r="J369" s="86">
        <f t="shared" si="11"/>
        <v>25</v>
      </c>
    </row>
    <row r="370" spans="1:10">
      <c r="A370" s="35" t="s">
        <v>8</v>
      </c>
      <c r="B370" s="35" t="s">
        <v>318</v>
      </c>
      <c r="C370" s="35" t="s">
        <v>379</v>
      </c>
      <c r="D370" s="38" t="s">
        <v>1036</v>
      </c>
      <c r="E370" s="35">
        <v>50</v>
      </c>
      <c r="F370" s="35">
        <v>70</v>
      </c>
      <c r="G370" s="35">
        <v>120</v>
      </c>
      <c r="H370" s="65">
        <v>18856360</v>
      </c>
      <c r="I370" s="78">
        <f t="shared" si="10"/>
        <v>23570450</v>
      </c>
      <c r="J370" s="86">
        <f t="shared" si="11"/>
        <v>25</v>
      </c>
    </row>
    <row r="371" spans="1:10">
      <c r="A371" s="35" t="s">
        <v>8</v>
      </c>
      <c r="B371" s="35" t="s">
        <v>318</v>
      </c>
      <c r="C371" s="35" t="s">
        <v>380</v>
      </c>
      <c r="D371" s="38" t="s">
        <v>1037</v>
      </c>
      <c r="E371" s="35">
        <v>150</v>
      </c>
      <c r="F371" s="35">
        <v>254</v>
      </c>
      <c r="G371" s="35">
        <v>404</v>
      </c>
      <c r="H371" s="65">
        <v>65421352</v>
      </c>
      <c r="I371" s="78">
        <f t="shared" si="10"/>
        <v>81776690</v>
      </c>
      <c r="J371" s="86">
        <f t="shared" si="11"/>
        <v>25</v>
      </c>
    </row>
    <row r="372" spans="1:10">
      <c r="A372" s="35" t="s">
        <v>8</v>
      </c>
      <c r="B372" s="35" t="s">
        <v>318</v>
      </c>
      <c r="C372" s="35" t="s">
        <v>381</v>
      </c>
      <c r="D372" s="38" t="s">
        <v>1038</v>
      </c>
      <c r="E372" s="35">
        <v>40</v>
      </c>
      <c r="F372" s="35">
        <v>52</v>
      </c>
      <c r="G372" s="35">
        <v>92</v>
      </c>
      <c r="H372" s="65">
        <v>14280336</v>
      </c>
      <c r="I372" s="78">
        <f t="shared" si="10"/>
        <v>17850420</v>
      </c>
      <c r="J372" s="86">
        <f t="shared" si="11"/>
        <v>25</v>
      </c>
    </row>
    <row r="373" spans="1:10">
      <c r="A373" s="35" t="s">
        <v>8</v>
      </c>
      <c r="B373" s="35" t="s">
        <v>318</v>
      </c>
      <c r="C373" s="35" t="s">
        <v>382</v>
      </c>
      <c r="D373" s="38" t="s">
        <v>1039</v>
      </c>
      <c r="E373" s="35">
        <v>40</v>
      </c>
      <c r="F373" s="35">
        <v>52</v>
      </c>
      <c r="G373" s="35">
        <v>92</v>
      </c>
      <c r="H373" s="65">
        <v>14280336</v>
      </c>
      <c r="I373" s="78">
        <f t="shared" si="10"/>
        <v>17850420</v>
      </c>
      <c r="J373" s="86">
        <f t="shared" si="11"/>
        <v>25</v>
      </c>
    </row>
    <row r="374" spans="1:10">
      <c r="A374" s="35" t="s">
        <v>8</v>
      </c>
      <c r="B374" s="35" t="s">
        <v>318</v>
      </c>
      <c r="C374" s="35" t="s">
        <v>383</v>
      </c>
      <c r="D374" s="38" t="s">
        <v>1040</v>
      </c>
      <c r="E374" s="35">
        <v>30</v>
      </c>
      <c r="F374" s="35">
        <v>90</v>
      </c>
      <c r="G374" s="35">
        <v>120</v>
      </c>
      <c r="H374" s="65">
        <v>20970840</v>
      </c>
      <c r="I374" s="78">
        <f t="shared" si="10"/>
        <v>26213550</v>
      </c>
      <c r="J374" s="86">
        <f t="shared" si="11"/>
        <v>25</v>
      </c>
    </row>
    <row r="375" spans="1:10">
      <c r="A375" s="35" t="s">
        <v>8</v>
      </c>
      <c r="B375" s="35" t="s">
        <v>318</v>
      </c>
      <c r="C375" s="35" t="s">
        <v>384</v>
      </c>
      <c r="D375" s="38" t="s">
        <v>1041</v>
      </c>
      <c r="E375" s="35">
        <v>58</v>
      </c>
      <c r="F375" s="35">
        <v>62</v>
      </c>
      <c r="G375" s="35">
        <v>120</v>
      </c>
      <c r="H375" s="65">
        <v>18010568</v>
      </c>
      <c r="I375" s="78">
        <f t="shared" si="10"/>
        <v>22513210</v>
      </c>
      <c r="J375" s="86">
        <f t="shared" si="11"/>
        <v>25</v>
      </c>
    </row>
    <row r="376" spans="1:10">
      <c r="A376" s="35" t="s">
        <v>8</v>
      </c>
      <c r="B376" s="35" t="s">
        <v>318</v>
      </c>
      <c r="C376" s="35" t="s">
        <v>385</v>
      </c>
      <c r="D376" s="38" t="s">
        <v>1042</v>
      </c>
      <c r="E376" s="35">
        <v>63</v>
      </c>
      <c r="F376" s="35">
        <v>87</v>
      </c>
      <c r="G376" s="35">
        <v>150</v>
      </c>
      <c r="H376" s="65">
        <v>23517588</v>
      </c>
      <c r="I376" s="78">
        <f t="shared" si="10"/>
        <v>29396985</v>
      </c>
      <c r="J376" s="86">
        <f t="shared" si="11"/>
        <v>25</v>
      </c>
    </row>
    <row r="377" spans="1:10">
      <c r="A377" s="35" t="s">
        <v>8</v>
      </c>
      <c r="B377" s="35" t="s">
        <v>318</v>
      </c>
      <c r="C377" s="35" t="s">
        <v>386</v>
      </c>
      <c r="D377" s="38" t="s">
        <v>1043</v>
      </c>
      <c r="E377" s="35">
        <v>104</v>
      </c>
      <c r="F377" s="35">
        <v>216</v>
      </c>
      <c r="G377" s="35">
        <v>320</v>
      </c>
      <c r="H377" s="65">
        <v>53384864</v>
      </c>
      <c r="I377" s="78">
        <f t="shared" si="10"/>
        <v>66731080</v>
      </c>
      <c r="J377" s="86">
        <f t="shared" si="11"/>
        <v>25</v>
      </c>
    </row>
    <row r="378" spans="1:10">
      <c r="A378" s="35" t="s">
        <v>8</v>
      </c>
      <c r="B378" s="35" t="s">
        <v>318</v>
      </c>
      <c r="C378" s="35" t="s">
        <v>387</v>
      </c>
      <c r="D378" s="38" t="s">
        <v>1044</v>
      </c>
      <c r="E378" s="35">
        <v>16</v>
      </c>
      <c r="F378" s="35">
        <v>32</v>
      </c>
      <c r="G378" s="35">
        <v>48</v>
      </c>
      <c r="H378" s="65">
        <v>7965440</v>
      </c>
      <c r="I378" s="78">
        <f t="shared" si="10"/>
        <v>9956800</v>
      </c>
      <c r="J378" s="86">
        <f t="shared" si="11"/>
        <v>25</v>
      </c>
    </row>
    <row r="379" spans="1:10">
      <c r="A379" s="35" t="s">
        <v>8</v>
      </c>
      <c r="B379" s="35" t="s">
        <v>318</v>
      </c>
      <c r="C379" s="35" t="s">
        <v>388</v>
      </c>
      <c r="D379" s="38" t="s">
        <v>1045</v>
      </c>
      <c r="E379" s="35">
        <v>38</v>
      </c>
      <c r="F379" s="35">
        <v>63</v>
      </c>
      <c r="G379" s="35">
        <v>101</v>
      </c>
      <c r="H379" s="65">
        <v>16302476</v>
      </c>
      <c r="I379" s="78">
        <f t="shared" si="10"/>
        <v>20378095</v>
      </c>
      <c r="J379" s="86">
        <f t="shared" si="11"/>
        <v>25</v>
      </c>
    </row>
    <row r="380" spans="1:10">
      <c r="A380" s="35" t="s">
        <v>8</v>
      </c>
      <c r="B380" s="35" t="s">
        <v>318</v>
      </c>
      <c r="C380" s="35" t="s">
        <v>389</v>
      </c>
      <c r="D380" s="38" t="s">
        <v>1046</v>
      </c>
      <c r="E380" s="35">
        <v>84</v>
      </c>
      <c r="F380" s="35">
        <v>136</v>
      </c>
      <c r="G380" s="35">
        <v>220</v>
      </c>
      <c r="H380" s="65">
        <v>35380544</v>
      </c>
      <c r="I380" s="78">
        <f t="shared" si="10"/>
        <v>44225680</v>
      </c>
      <c r="J380" s="86">
        <f t="shared" si="11"/>
        <v>25</v>
      </c>
    </row>
    <row r="381" spans="1:10">
      <c r="A381" s="35" t="s">
        <v>8</v>
      </c>
      <c r="B381" s="35" t="s">
        <v>318</v>
      </c>
      <c r="C381" s="35" t="s">
        <v>390</v>
      </c>
      <c r="D381" s="38" t="s">
        <v>1047</v>
      </c>
      <c r="E381" s="35">
        <v>100</v>
      </c>
      <c r="F381" s="35">
        <v>100</v>
      </c>
      <c r="G381" s="35">
        <v>200</v>
      </c>
      <c r="H381" s="65">
        <v>29665200</v>
      </c>
      <c r="I381" s="78">
        <f t="shared" si="10"/>
        <v>37081500</v>
      </c>
      <c r="J381" s="86">
        <f t="shared" si="11"/>
        <v>25</v>
      </c>
    </row>
    <row r="382" spans="1:10">
      <c r="A382" s="35" t="s">
        <v>8</v>
      </c>
      <c r="B382" s="35" t="s">
        <v>318</v>
      </c>
      <c r="C382" s="35" t="s">
        <v>391</v>
      </c>
      <c r="D382" s="38" t="s">
        <v>1048</v>
      </c>
      <c r="E382" s="35">
        <v>89</v>
      </c>
      <c r="F382" s="35">
        <v>159</v>
      </c>
      <c r="G382" s="35">
        <v>248</v>
      </c>
      <c r="H382" s="65">
        <v>40485188</v>
      </c>
      <c r="I382" s="78">
        <f t="shared" si="10"/>
        <v>50606485</v>
      </c>
      <c r="J382" s="86">
        <f t="shared" si="11"/>
        <v>25</v>
      </c>
    </row>
    <row r="383" spans="1:10">
      <c r="A383" s="35" t="s">
        <v>8</v>
      </c>
      <c r="B383" s="35" t="s">
        <v>318</v>
      </c>
      <c r="C383" s="35" t="s">
        <v>392</v>
      </c>
      <c r="D383" s="38" t="s">
        <v>1049</v>
      </c>
      <c r="E383" s="35">
        <v>25</v>
      </c>
      <c r="F383" s="35">
        <v>55</v>
      </c>
      <c r="G383" s="35">
        <v>80</v>
      </c>
      <c r="H383" s="65">
        <v>13451940</v>
      </c>
      <c r="I383" s="78">
        <f t="shared" si="10"/>
        <v>16814925</v>
      </c>
      <c r="J383" s="86">
        <f t="shared" si="11"/>
        <v>25</v>
      </c>
    </row>
    <row r="384" spans="1:10">
      <c r="A384" s="35" t="s">
        <v>8</v>
      </c>
      <c r="B384" s="35" t="s">
        <v>318</v>
      </c>
      <c r="C384" s="35" t="s">
        <v>393</v>
      </c>
      <c r="D384" s="38" t="s">
        <v>1050</v>
      </c>
      <c r="E384" s="35">
        <v>45</v>
      </c>
      <c r="F384" s="35">
        <v>105</v>
      </c>
      <c r="G384" s="35">
        <v>150</v>
      </c>
      <c r="H384" s="65">
        <v>25420620</v>
      </c>
      <c r="I384" s="78">
        <f t="shared" si="10"/>
        <v>31775775</v>
      </c>
      <c r="J384" s="86">
        <f t="shared" si="11"/>
        <v>25</v>
      </c>
    </row>
    <row r="385" spans="1:10">
      <c r="A385" s="35" t="s">
        <v>8</v>
      </c>
      <c r="B385" s="35" t="s">
        <v>318</v>
      </c>
      <c r="C385" s="35" t="s">
        <v>394</v>
      </c>
      <c r="D385" s="38" t="s">
        <v>1051</v>
      </c>
      <c r="E385" s="35">
        <v>12</v>
      </c>
      <c r="F385" s="35">
        <v>18</v>
      </c>
      <c r="G385" s="35">
        <v>30</v>
      </c>
      <c r="H385" s="65">
        <v>4766952</v>
      </c>
      <c r="I385" s="78">
        <f t="shared" si="10"/>
        <v>5958690</v>
      </c>
      <c r="J385" s="86">
        <f t="shared" si="11"/>
        <v>25</v>
      </c>
    </row>
    <row r="386" spans="1:10">
      <c r="A386" s="35" t="s">
        <v>8</v>
      </c>
      <c r="B386" s="35" t="s">
        <v>318</v>
      </c>
      <c r="C386" s="35" t="s">
        <v>395</v>
      </c>
      <c r="D386" s="38" t="s">
        <v>1052</v>
      </c>
      <c r="E386" s="35">
        <v>7</v>
      </c>
      <c r="F386" s="35">
        <v>23</v>
      </c>
      <c r="G386" s="35">
        <v>30</v>
      </c>
      <c r="H386" s="65">
        <v>5295572</v>
      </c>
      <c r="I386" s="78">
        <f t="shared" si="10"/>
        <v>6619465</v>
      </c>
      <c r="J386" s="86">
        <f t="shared" si="11"/>
        <v>25</v>
      </c>
    </row>
    <row r="387" spans="1:10">
      <c r="A387" s="35" t="s">
        <v>8</v>
      </c>
      <c r="B387" s="35" t="s">
        <v>318</v>
      </c>
      <c r="C387" s="35" t="s">
        <v>396</v>
      </c>
      <c r="D387" s="38" t="s">
        <v>1053</v>
      </c>
      <c r="E387" s="35">
        <v>22</v>
      </c>
      <c r="F387" s="35">
        <v>60</v>
      </c>
      <c r="G387" s="35">
        <v>82</v>
      </c>
      <c r="H387" s="65">
        <v>14171488</v>
      </c>
      <c r="I387" s="78">
        <f t="shared" si="10"/>
        <v>17714360</v>
      </c>
      <c r="J387" s="86">
        <f t="shared" si="11"/>
        <v>25</v>
      </c>
    </row>
    <row r="388" spans="1:10">
      <c r="A388" s="35" t="s">
        <v>8</v>
      </c>
      <c r="B388" s="35" t="s">
        <v>318</v>
      </c>
      <c r="C388" s="35" t="s">
        <v>397</v>
      </c>
      <c r="D388" s="38" t="s">
        <v>1054</v>
      </c>
      <c r="E388" s="35">
        <v>53</v>
      </c>
      <c r="F388" s="35">
        <v>161</v>
      </c>
      <c r="G388" s="35">
        <v>214</v>
      </c>
      <c r="H388" s="65">
        <v>37450860</v>
      </c>
      <c r="I388" s="78">
        <f t="shared" ref="I388:I451" si="12">(H388+(H388*0.25))</f>
        <v>46813575</v>
      </c>
      <c r="J388" s="86">
        <f t="shared" ref="J388:J451" si="13">((I388-H388)/H388)*100</f>
        <v>25</v>
      </c>
    </row>
    <row r="389" spans="1:10">
      <c r="A389" s="35" t="s">
        <v>8</v>
      </c>
      <c r="B389" s="35" t="s">
        <v>318</v>
      </c>
      <c r="C389" s="35" t="s">
        <v>398</v>
      </c>
      <c r="D389" s="38" t="s">
        <v>1055</v>
      </c>
      <c r="E389" s="35">
        <v>13</v>
      </c>
      <c r="F389" s="35">
        <v>10</v>
      </c>
      <c r="G389" s="35">
        <v>23</v>
      </c>
      <c r="H389" s="65">
        <v>3252912</v>
      </c>
      <c r="I389" s="78">
        <f t="shared" si="12"/>
        <v>4066140</v>
      </c>
      <c r="J389" s="86">
        <f t="shared" si="13"/>
        <v>25</v>
      </c>
    </row>
    <row r="390" spans="1:10">
      <c r="A390" s="35" t="s">
        <v>8</v>
      </c>
      <c r="B390" s="35" t="s">
        <v>318</v>
      </c>
      <c r="C390" s="35" t="s">
        <v>399</v>
      </c>
      <c r="D390" s="36" t="s">
        <v>1056</v>
      </c>
      <c r="E390" s="35">
        <v>56</v>
      </c>
      <c r="F390" s="35">
        <v>118</v>
      </c>
      <c r="G390" s="35">
        <v>174</v>
      </c>
      <c r="H390" s="65">
        <v>29086168</v>
      </c>
      <c r="I390" s="78">
        <f t="shared" si="12"/>
        <v>36357710</v>
      </c>
      <c r="J390" s="86">
        <f t="shared" si="13"/>
        <v>25</v>
      </c>
    </row>
    <row r="391" spans="1:10">
      <c r="A391" s="35" t="s">
        <v>20</v>
      </c>
      <c r="B391" s="35" t="s">
        <v>400</v>
      </c>
      <c r="C391" s="35" t="s">
        <v>401</v>
      </c>
      <c r="D391" s="38" t="s">
        <v>1057</v>
      </c>
      <c r="E391" s="35">
        <v>113</v>
      </c>
      <c r="F391" s="35">
        <v>427</v>
      </c>
      <c r="G391" s="35">
        <v>540</v>
      </c>
      <c r="H391" s="65">
        <v>77095408</v>
      </c>
      <c r="I391" s="78">
        <f t="shared" si="12"/>
        <v>96369260</v>
      </c>
      <c r="J391" s="86">
        <f t="shared" si="13"/>
        <v>25</v>
      </c>
    </row>
    <row r="392" spans="1:10">
      <c r="A392" s="35" t="s">
        <v>20</v>
      </c>
      <c r="B392" s="35" t="s">
        <v>400</v>
      </c>
      <c r="C392" s="35" t="s">
        <v>402</v>
      </c>
      <c r="D392" s="38" t="s">
        <v>1058</v>
      </c>
      <c r="E392" s="35">
        <v>75</v>
      </c>
      <c r="F392" s="35">
        <v>160</v>
      </c>
      <c r="G392" s="35">
        <v>235</v>
      </c>
      <c r="H392" s="65">
        <v>32005880</v>
      </c>
      <c r="I392" s="78">
        <f t="shared" si="12"/>
        <v>40007350</v>
      </c>
      <c r="J392" s="86">
        <f t="shared" si="13"/>
        <v>25</v>
      </c>
    </row>
    <row r="393" spans="1:10">
      <c r="A393" s="35" t="s">
        <v>20</v>
      </c>
      <c r="B393" s="35" t="s">
        <v>400</v>
      </c>
      <c r="C393" s="35" t="s">
        <v>403</v>
      </c>
      <c r="D393" s="38" t="s">
        <v>1059</v>
      </c>
      <c r="E393" s="35">
        <v>78</v>
      </c>
      <c r="F393" s="35">
        <v>222</v>
      </c>
      <c r="G393" s="35">
        <v>300</v>
      </c>
      <c r="H393" s="65">
        <v>41920128</v>
      </c>
      <c r="I393" s="78">
        <f t="shared" si="12"/>
        <v>52400160</v>
      </c>
      <c r="J393" s="86">
        <f t="shared" si="13"/>
        <v>25</v>
      </c>
    </row>
    <row r="394" spans="1:10">
      <c r="A394" s="35" t="s">
        <v>20</v>
      </c>
      <c r="B394" s="35" t="s">
        <v>400</v>
      </c>
      <c r="C394" s="35" t="s">
        <v>404</v>
      </c>
      <c r="D394" s="38" t="s">
        <v>1060</v>
      </c>
      <c r="E394" s="35">
        <v>35</v>
      </c>
      <c r="F394" s="35">
        <v>85</v>
      </c>
      <c r="G394" s="35">
        <v>120</v>
      </c>
      <c r="H394" s="65">
        <v>16540720</v>
      </c>
      <c r="I394" s="78">
        <f t="shared" si="12"/>
        <v>20675900</v>
      </c>
      <c r="J394" s="86">
        <f t="shared" si="13"/>
        <v>25</v>
      </c>
    </row>
    <row r="395" spans="1:10">
      <c r="A395" s="35" t="s">
        <v>20</v>
      </c>
      <c r="B395" s="35" t="s">
        <v>400</v>
      </c>
      <c r="C395" s="35" t="s">
        <v>405</v>
      </c>
      <c r="D395" s="38" t="s">
        <v>1061</v>
      </c>
      <c r="E395" s="35">
        <v>139</v>
      </c>
      <c r="F395" s="35">
        <v>321</v>
      </c>
      <c r="G395" s="35">
        <v>460</v>
      </c>
      <c r="H395" s="65">
        <v>63116944</v>
      </c>
      <c r="I395" s="78">
        <f t="shared" si="12"/>
        <v>78896180</v>
      </c>
      <c r="J395" s="86">
        <f t="shared" si="13"/>
        <v>25</v>
      </c>
    </row>
    <row r="396" spans="1:10">
      <c r="A396" s="35" t="s">
        <v>20</v>
      </c>
      <c r="B396" s="35" t="s">
        <v>400</v>
      </c>
      <c r="C396" s="35" t="s">
        <v>406</v>
      </c>
      <c r="D396" s="38" t="s">
        <v>1062</v>
      </c>
      <c r="E396" s="35">
        <v>76</v>
      </c>
      <c r="F396" s="35">
        <v>112</v>
      </c>
      <c r="G396" s="35">
        <v>188</v>
      </c>
      <c r="H396" s="65">
        <v>24647520</v>
      </c>
      <c r="I396" s="78">
        <f t="shared" si="12"/>
        <v>30809400</v>
      </c>
      <c r="J396" s="86">
        <f t="shared" si="13"/>
        <v>25</v>
      </c>
    </row>
    <row r="397" spans="1:10">
      <c r="A397" s="35" t="s">
        <v>20</v>
      </c>
      <c r="B397" s="35" t="s">
        <v>400</v>
      </c>
      <c r="C397" s="35" t="s">
        <v>407</v>
      </c>
      <c r="D397" s="38" t="s">
        <v>1063</v>
      </c>
      <c r="E397" s="35">
        <v>66</v>
      </c>
      <c r="F397" s="35">
        <v>194</v>
      </c>
      <c r="G397" s="35">
        <v>260</v>
      </c>
      <c r="H397" s="65">
        <v>36426496</v>
      </c>
      <c r="I397" s="78">
        <f t="shared" si="12"/>
        <v>45533120</v>
      </c>
      <c r="J397" s="86">
        <f t="shared" si="13"/>
        <v>25</v>
      </c>
    </row>
    <row r="398" spans="1:10">
      <c r="A398" s="35" t="s">
        <v>20</v>
      </c>
      <c r="B398" s="35" t="s">
        <v>400</v>
      </c>
      <c r="C398" s="35" t="s">
        <v>408</v>
      </c>
      <c r="D398" s="38" t="s">
        <v>1064</v>
      </c>
      <c r="E398" s="35">
        <v>53</v>
      </c>
      <c r="F398" s="35">
        <v>147</v>
      </c>
      <c r="G398" s="35">
        <v>200</v>
      </c>
      <c r="H398" s="65">
        <v>27886928</v>
      </c>
      <c r="I398" s="78">
        <f t="shared" si="12"/>
        <v>34858660</v>
      </c>
      <c r="J398" s="86">
        <f t="shared" si="13"/>
        <v>25</v>
      </c>
    </row>
    <row r="399" spans="1:10">
      <c r="A399" s="35" t="s">
        <v>20</v>
      </c>
      <c r="B399" s="35" t="s">
        <v>400</v>
      </c>
      <c r="C399" s="35" t="s">
        <v>409</v>
      </c>
      <c r="D399" s="38" t="s">
        <v>1065</v>
      </c>
      <c r="E399" s="35">
        <v>45</v>
      </c>
      <c r="F399" s="35">
        <v>155</v>
      </c>
      <c r="G399" s="35">
        <v>200</v>
      </c>
      <c r="H399" s="65">
        <v>28365520</v>
      </c>
      <c r="I399" s="78">
        <f t="shared" si="12"/>
        <v>35456900</v>
      </c>
      <c r="J399" s="86">
        <f t="shared" si="13"/>
        <v>25</v>
      </c>
    </row>
    <row r="400" spans="1:10">
      <c r="A400" s="35" t="s">
        <v>20</v>
      </c>
      <c r="B400" s="35" t="s">
        <v>400</v>
      </c>
      <c r="C400" s="35" t="s">
        <v>410</v>
      </c>
      <c r="D400" s="38" t="s">
        <v>1066</v>
      </c>
      <c r="E400" s="35">
        <v>109</v>
      </c>
      <c r="F400" s="35">
        <v>336</v>
      </c>
      <c r="G400" s="35">
        <v>445</v>
      </c>
      <c r="H400" s="65">
        <v>62582344</v>
      </c>
      <c r="I400" s="78">
        <f t="shared" si="12"/>
        <v>78227930</v>
      </c>
      <c r="J400" s="86">
        <f t="shared" si="13"/>
        <v>25</v>
      </c>
    </row>
    <row r="401" spans="1:10">
      <c r="A401" s="35" t="s">
        <v>20</v>
      </c>
      <c r="B401" s="35" t="s">
        <v>400</v>
      </c>
      <c r="C401" s="35" t="s">
        <v>411</v>
      </c>
      <c r="D401" s="38" t="s">
        <v>1067</v>
      </c>
      <c r="E401" s="35">
        <v>67</v>
      </c>
      <c r="F401" s="35">
        <v>183</v>
      </c>
      <c r="G401" s="35">
        <v>250</v>
      </c>
      <c r="H401" s="65">
        <v>34813792</v>
      </c>
      <c r="I401" s="78">
        <f t="shared" si="12"/>
        <v>43517240</v>
      </c>
      <c r="J401" s="86">
        <f t="shared" si="13"/>
        <v>25</v>
      </c>
    </row>
    <row r="402" spans="1:10">
      <c r="A402" s="35" t="s">
        <v>20</v>
      </c>
      <c r="B402" s="35" t="s">
        <v>400</v>
      </c>
      <c r="C402" s="35" t="s">
        <v>412</v>
      </c>
      <c r="D402" s="38" t="s">
        <v>1068</v>
      </c>
      <c r="E402" s="35">
        <v>94</v>
      </c>
      <c r="F402" s="35">
        <v>271</v>
      </c>
      <c r="G402" s="35">
        <v>365</v>
      </c>
      <c r="H402" s="65">
        <v>51056664</v>
      </c>
      <c r="I402" s="78">
        <f t="shared" si="12"/>
        <v>63820830</v>
      </c>
      <c r="J402" s="86">
        <f t="shared" si="13"/>
        <v>25</v>
      </c>
    </row>
    <row r="403" spans="1:10">
      <c r="A403" s="35" t="s">
        <v>20</v>
      </c>
      <c r="B403" s="35" t="s">
        <v>400</v>
      </c>
      <c r="C403" s="35" t="s">
        <v>413</v>
      </c>
      <c r="D403" s="38" t="s">
        <v>1069</v>
      </c>
      <c r="E403" s="35">
        <v>104</v>
      </c>
      <c r="F403" s="35">
        <v>276</v>
      </c>
      <c r="G403" s="35">
        <v>380</v>
      </c>
      <c r="H403" s="65">
        <v>52787744</v>
      </c>
      <c r="I403" s="78">
        <f t="shared" si="12"/>
        <v>65984680</v>
      </c>
      <c r="J403" s="86">
        <f t="shared" si="13"/>
        <v>25</v>
      </c>
    </row>
    <row r="404" spans="1:10">
      <c r="A404" s="35" t="s">
        <v>20</v>
      </c>
      <c r="B404" s="35" t="s">
        <v>400</v>
      </c>
      <c r="C404" s="35" t="s">
        <v>414</v>
      </c>
      <c r="D404" s="38" t="s">
        <v>1070</v>
      </c>
      <c r="E404" s="35">
        <v>75</v>
      </c>
      <c r="F404" s="35">
        <v>225</v>
      </c>
      <c r="G404" s="35">
        <v>300</v>
      </c>
      <c r="H404" s="65">
        <v>42099600</v>
      </c>
      <c r="I404" s="78">
        <f t="shared" si="12"/>
        <v>52624500</v>
      </c>
      <c r="J404" s="86">
        <f t="shared" si="13"/>
        <v>25</v>
      </c>
    </row>
    <row r="405" spans="1:10">
      <c r="A405" s="35" t="s">
        <v>20</v>
      </c>
      <c r="B405" s="35" t="s">
        <v>400</v>
      </c>
      <c r="C405" s="35" t="s">
        <v>415</v>
      </c>
      <c r="D405" s="38" t="s">
        <v>1071</v>
      </c>
      <c r="E405" s="35">
        <v>46</v>
      </c>
      <c r="F405" s="35">
        <v>129</v>
      </c>
      <c r="G405" s="35">
        <v>175</v>
      </c>
      <c r="H405" s="65">
        <v>24423496</v>
      </c>
      <c r="I405" s="78">
        <f t="shared" si="12"/>
        <v>30529370</v>
      </c>
      <c r="J405" s="86">
        <f t="shared" si="13"/>
        <v>25</v>
      </c>
    </row>
    <row r="406" spans="1:10">
      <c r="A406" s="35" t="s">
        <v>20</v>
      </c>
      <c r="B406" s="35" t="s">
        <v>400</v>
      </c>
      <c r="C406" s="35" t="s">
        <v>416</v>
      </c>
      <c r="D406" s="38" t="s">
        <v>1072</v>
      </c>
      <c r="E406" s="35">
        <v>97</v>
      </c>
      <c r="F406" s="35">
        <v>178</v>
      </c>
      <c r="G406" s="35">
        <v>275</v>
      </c>
      <c r="H406" s="65">
        <v>36901272</v>
      </c>
      <c r="I406" s="78">
        <f t="shared" si="12"/>
        <v>46126590</v>
      </c>
      <c r="J406" s="86">
        <f t="shared" si="13"/>
        <v>25</v>
      </c>
    </row>
    <row r="407" spans="1:10">
      <c r="A407" s="35" t="s">
        <v>20</v>
      </c>
      <c r="B407" s="35" t="s">
        <v>400</v>
      </c>
      <c r="C407" s="35" t="s">
        <v>417</v>
      </c>
      <c r="D407" s="38" t="s">
        <v>1073</v>
      </c>
      <c r="E407" s="35">
        <v>150</v>
      </c>
      <c r="F407" s="35">
        <v>290</v>
      </c>
      <c r="G407" s="35">
        <v>440</v>
      </c>
      <c r="H407" s="65">
        <v>59353120</v>
      </c>
      <c r="I407" s="78">
        <f t="shared" si="12"/>
        <v>74191400</v>
      </c>
      <c r="J407" s="86">
        <f t="shared" si="13"/>
        <v>25</v>
      </c>
    </row>
    <row r="408" spans="1:10">
      <c r="A408" s="35" t="s">
        <v>20</v>
      </c>
      <c r="B408" s="35" t="s">
        <v>400</v>
      </c>
      <c r="C408" s="35" t="s">
        <v>418</v>
      </c>
      <c r="D408" s="38" t="s">
        <v>1074</v>
      </c>
      <c r="E408" s="35">
        <v>88</v>
      </c>
      <c r="F408" s="35">
        <v>252</v>
      </c>
      <c r="G408" s="35">
        <v>340</v>
      </c>
      <c r="H408" s="65">
        <v>47533408</v>
      </c>
      <c r="I408" s="78">
        <f t="shared" si="12"/>
        <v>59416760</v>
      </c>
      <c r="J408" s="86">
        <f t="shared" si="13"/>
        <v>25</v>
      </c>
    </row>
    <row r="409" spans="1:10">
      <c r="A409" s="35" t="s">
        <v>20</v>
      </c>
      <c r="B409" s="35" t="s">
        <v>400</v>
      </c>
      <c r="C409" s="35" t="s">
        <v>419</v>
      </c>
      <c r="D409" s="38" t="s">
        <v>1075</v>
      </c>
      <c r="E409" s="35">
        <v>100</v>
      </c>
      <c r="F409" s="35">
        <v>300</v>
      </c>
      <c r="G409" s="35">
        <v>400</v>
      </c>
      <c r="H409" s="65">
        <v>56132800</v>
      </c>
      <c r="I409" s="78">
        <f t="shared" si="12"/>
        <v>70166000</v>
      </c>
      <c r="J409" s="86">
        <f t="shared" si="13"/>
        <v>25</v>
      </c>
    </row>
    <row r="410" spans="1:10">
      <c r="A410" s="35" t="s">
        <v>20</v>
      </c>
      <c r="B410" s="35" t="s">
        <v>400</v>
      </c>
      <c r="C410" s="35" t="s">
        <v>420</v>
      </c>
      <c r="D410" s="38" t="s">
        <v>1076</v>
      </c>
      <c r="E410" s="35">
        <v>62</v>
      </c>
      <c r="F410" s="35">
        <v>178</v>
      </c>
      <c r="G410" s="35">
        <v>240</v>
      </c>
      <c r="H410" s="65">
        <v>33560032</v>
      </c>
      <c r="I410" s="78">
        <f t="shared" si="12"/>
        <v>41950040</v>
      </c>
      <c r="J410" s="86">
        <f t="shared" si="13"/>
        <v>25</v>
      </c>
    </row>
    <row r="411" spans="1:10">
      <c r="A411" s="35" t="s">
        <v>20</v>
      </c>
      <c r="B411" s="35" t="s">
        <v>400</v>
      </c>
      <c r="C411" s="35" t="s">
        <v>421</v>
      </c>
      <c r="D411" s="38" t="s">
        <v>1077</v>
      </c>
      <c r="E411" s="35">
        <v>50</v>
      </c>
      <c r="F411" s="35">
        <v>150</v>
      </c>
      <c r="G411" s="35">
        <v>200</v>
      </c>
      <c r="H411" s="65">
        <v>28066400</v>
      </c>
      <c r="I411" s="78">
        <f t="shared" si="12"/>
        <v>35083000</v>
      </c>
      <c r="J411" s="86">
        <f t="shared" si="13"/>
        <v>25</v>
      </c>
    </row>
    <row r="412" spans="1:10">
      <c r="A412" s="35" t="s">
        <v>20</v>
      </c>
      <c r="B412" s="35" t="s">
        <v>400</v>
      </c>
      <c r="C412" s="35" t="s">
        <v>422</v>
      </c>
      <c r="D412" s="38" t="s">
        <v>1078</v>
      </c>
      <c r="E412" s="35">
        <v>100</v>
      </c>
      <c r="F412" s="35">
        <v>300</v>
      </c>
      <c r="G412" s="35">
        <v>400</v>
      </c>
      <c r="H412" s="65">
        <v>56132800</v>
      </c>
      <c r="I412" s="78">
        <f t="shared" si="12"/>
        <v>70166000</v>
      </c>
      <c r="J412" s="86">
        <f t="shared" si="13"/>
        <v>25</v>
      </c>
    </row>
    <row r="413" spans="1:10">
      <c r="A413" s="35" t="s">
        <v>20</v>
      </c>
      <c r="B413" s="35" t="s">
        <v>400</v>
      </c>
      <c r="C413" s="35" t="s">
        <v>423</v>
      </c>
      <c r="D413" s="38" t="s">
        <v>1079</v>
      </c>
      <c r="E413" s="35">
        <v>44</v>
      </c>
      <c r="F413" s="35">
        <v>66</v>
      </c>
      <c r="G413" s="35">
        <v>110</v>
      </c>
      <c r="H413" s="65">
        <v>14449424</v>
      </c>
      <c r="I413" s="78">
        <f t="shared" si="12"/>
        <v>18061780</v>
      </c>
      <c r="J413" s="86">
        <f t="shared" si="13"/>
        <v>25</v>
      </c>
    </row>
    <row r="414" spans="1:10">
      <c r="A414" s="35" t="s">
        <v>20</v>
      </c>
      <c r="B414" s="35" t="s">
        <v>400</v>
      </c>
      <c r="C414" s="35" t="s">
        <v>424</v>
      </c>
      <c r="D414" s="38" t="s">
        <v>1080</v>
      </c>
      <c r="E414" s="35">
        <v>38</v>
      </c>
      <c r="F414" s="35">
        <v>126</v>
      </c>
      <c r="G414" s="35">
        <v>164</v>
      </c>
      <c r="H414" s="65">
        <v>23193920</v>
      </c>
      <c r="I414" s="78">
        <f t="shared" si="12"/>
        <v>28992400</v>
      </c>
      <c r="J414" s="86">
        <f t="shared" si="13"/>
        <v>25</v>
      </c>
    </row>
    <row r="415" spans="1:10">
      <c r="A415" s="35" t="s">
        <v>20</v>
      </c>
      <c r="B415" s="35" t="s">
        <v>400</v>
      </c>
      <c r="C415" s="35" t="s">
        <v>425</v>
      </c>
      <c r="D415" s="38">
        <v>753120510280001</v>
      </c>
      <c r="E415" s="35">
        <v>118</v>
      </c>
      <c r="F415" s="35">
        <v>212</v>
      </c>
      <c r="G415" s="35">
        <v>330</v>
      </c>
      <c r="H415" s="65">
        <v>44185808</v>
      </c>
      <c r="I415" s="78">
        <f t="shared" si="12"/>
        <v>55232260</v>
      </c>
      <c r="J415" s="86">
        <f t="shared" si="13"/>
        <v>25</v>
      </c>
    </row>
    <row r="416" spans="1:10">
      <c r="A416" s="35" t="s">
        <v>20</v>
      </c>
      <c r="B416" s="35" t="s">
        <v>400</v>
      </c>
      <c r="C416" s="35" t="s">
        <v>426</v>
      </c>
      <c r="D416" s="38" t="s">
        <v>1081</v>
      </c>
      <c r="E416" s="35">
        <v>52</v>
      </c>
      <c r="F416" s="35">
        <v>103</v>
      </c>
      <c r="G416" s="35">
        <v>155</v>
      </c>
      <c r="H416" s="65">
        <v>20958792</v>
      </c>
      <c r="I416" s="78">
        <f t="shared" si="12"/>
        <v>26198490</v>
      </c>
      <c r="J416" s="86">
        <f t="shared" si="13"/>
        <v>25</v>
      </c>
    </row>
    <row r="417" spans="1:10">
      <c r="A417" s="35" t="s">
        <v>20</v>
      </c>
      <c r="B417" s="35" t="s">
        <v>400</v>
      </c>
      <c r="C417" s="35" t="s">
        <v>427</v>
      </c>
      <c r="D417" s="36">
        <v>815320510100001</v>
      </c>
      <c r="E417" s="35">
        <v>68</v>
      </c>
      <c r="F417" s="35">
        <v>207</v>
      </c>
      <c r="G417" s="35">
        <v>275</v>
      </c>
      <c r="H417" s="65">
        <v>38636168</v>
      </c>
      <c r="I417" s="78">
        <f t="shared" si="12"/>
        <v>48295210</v>
      </c>
      <c r="J417" s="86">
        <f t="shared" si="13"/>
        <v>25</v>
      </c>
    </row>
    <row r="418" spans="1:10">
      <c r="A418" s="35" t="s">
        <v>20</v>
      </c>
      <c r="B418" s="35" t="s">
        <v>400</v>
      </c>
      <c r="C418" s="35" t="s">
        <v>424</v>
      </c>
      <c r="D418" s="38" t="s">
        <v>1080</v>
      </c>
      <c r="E418" s="35">
        <v>38</v>
      </c>
      <c r="F418" s="35">
        <v>126</v>
      </c>
      <c r="G418" s="35">
        <v>164</v>
      </c>
      <c r="H418" s="65">
        <v>23193920</v>
      </c>
      <c r="I418" s="78">
        <f t="shared" si="12"/>
        <v>28992400</v>
      </c>
      <c r="J418" s="86">
        <f t="shared" si="13"/>
        <v>25</v>
      </c>
    </row>
    <row r="419" spans="1:10">
      <c r="A419" s="35" t="s">
        <v>20</v>
      </c>
      <c r="B419" s="35" t="s">
        <v>400</v>
      </c>
      <c r="C419" s="35" t="s">
        <v>428</v>
      </c>
      <c r="D419" s="36" t="s">
        <v>1082</v>
      </c>
      <c r="E419" s="35">
        <v>22</v>
      </c>
      <c r="F419" s="35">
        <v>86</v>
      </c>
      <c r="G419" s="35">
        <v>108</v>
      </c>
      <c r="H419" s="65">
        <v>15454976</v>
      </c>
      <c r="I419" s="78">
        <f t="shared" si="12"/>
        <v>19318720</v>
      </c>
      <c r="J419" s="86">
        <f t="shared" si="13"/>
        <v>25</v>
      </c>
    </row>
    <row r="420" spans="1:10">
      <c r="A420" s="35" t="s">
        <v>20</v>
      </c>
      <c r="B420" s="35" t="s">
        <v>400</v>
      </c>
      <c r="C420" s="35" t="s">
        <v>429</v>
      </c>
      <c r="D420" s="36" t="s">
        <v>1083</v>
      </c>
      <c r="E420" s="35">
        <v>44</v>
      </c>
      <c r="F420" s="35">
        <v>202</v>
      </c>
      <c r="G420" s="35">
        <v>246</v>
      </c>
      <c r="H420" s="65">
        <v>35568592</v>
      </c>
      <c r="I420" s="78">
        <f t="shared" si="12"/>
        <v>44460740</v>
      </c>
      <c r="J420" s="86">
        <f t="shared" si="13"/>
        <v>25</v>
      </c>
    </row>
    <row r="421" spans="1:10">
      <c r="A421" s="35" t="s">
        <v>20</v>
      </c>
      <c r="B421" s="35" t="s">
        <v>400</v>
      </c>
      <c r="C421" s="35" t="s">
        <v>413</v>
      </c>
      <c r="D421" s="49" t="s">
        <v>1069</v>
      </c>
      <c r="E421" s="35">
        <v>104</v>
      </c>
      <c r="F421" s="35">
        <v>276</v>
      </c>
      <c r="G421" s="35">
        <v>380</v>
      </c>
      <c r="H421" s="65">
        <v>52787744</v>
      </c>
      <c r="I421" s="78">
        <f t="shared" si="12"/>
        <v>65984680</v>
      </c>
      <c r="J421" s="86">
        <f t="shared" si="13"/>
        <v>25</v>
      </c>
    </row>
    <row r="422" spans="1:10">
      <c r="A422" s="35" t="s">
        <v>20</v>
      </c>
      <c r="B422" s="35" t="s">
        <v>400</v>
      </c>
      <c r="C422" s="35" t="s">
        <v>430</v>
      </c>
      <c r="D422" s="47">
        <v>7531100001</v>
      </c>
      <c r="E422" s="35">
        <v>10</v>
      </c>
      <c r="F422" s="35">
        <v>20</v>
      </c>
      <c r="G422" s="35">
        <v>30</v>
      </c>
      <c r="H422" s="65">
        <v>9000000</v>
      </c>
      <c r="I422" s="78">
        <f t="shared" si="12"/>
        <v>11250000</v>
      </c>
      <c r="J422" s="86">
        <f t="shared" si="13"/>
        <v>25</v>
      </c>
    </row>
    <row r="423" spans="1:10">
      <c r="A423" s="35" t="s">
        <v>20</v>
      </c>
      <c r="B423" s="35" t="s">
        <v>400</v>
      </c>
      <c r="C423" s="35" t="s">
        <v>431</v>
      </c>
      <c r="D423" s="47">
        <v>7531100002</v>
      </c>
      <c r="E423" s="35">
        <v>10</v>
      </c>
      <c r="F423" s="35">
        <v>20</v>
      </c>
      <c r="G423" s="35">
        <v>30</v>
      </c>
      <c r="H423" s="65">
        <v>9000000</v>
      </c>
      <c r="I423" s="78">
        <f t="shared" si="12"/>
        <v>11250000</v>
      </c>
      <c r="J423" s="86">
        <f t="shared" si="13"/>
        <v>25</v>
      </c>
    </row>
    <row r="424" spans="1:10">
      <c r="A424" s="35" t="s">
        <v>20</v>
      </c>
      <c r="B424" s="35" t="s">
        <v>400</v>
      </c>
      <c r="C424" s="35" t="s">
        <v>432</v>
      </c>
      <c r="D424" s="47">
        <v>7531100003</v>
      </c>
      <c r="E424" s="35">
        <v>10</v>
      </c>
      <c r="F424" s="35">
        <v>20</v>
      </c>
      <c r="G424" s="35">
        <v>30</v>
      </c>
      <c r="H424" s="65">
        <v>9000000</v>
      </c>
      <c r="I424" s="78">
        <f t="shared" si="12"/>
        <v>11250000</v>
      </c>
      <c r="J424" s="86">
        <f t="shared" si="13"/>
        <v>25</v>
      </c>
    </row>
    <row r="425" spans="1:10">
      <c r="A425" s="35" t="s">
        <v>20</v>
      </c>
      <c r="B425" s="35" t="s">
        <v>400</v>
      </c>
      <c r="C425" s="35" t="s">
        <v>433</v>
      </c>
      <c r="D425" s="47">
        <v>7531100004</v>
      </c>
      <c r="E425" s="35">
        <v>10</v>
      </c>
      <c r="F425" s="35">
        <v>20</v>
      </c>
      <c r="G425" s="35">
        <v>30</v>
      </c>
      <c r="H425" s="65">
        <v>9000000</v>
      </c>
      <c r="I425" s="78">
        <f t="shared" si="12"/>
        <v>11250000</v>
      </c>
      <c r="J425" s="86">
        <f t="shared" si="13"/>
        <v>25</v>
      </c>
    </row>
    <row r="426" spans="1:10">
      <c r="A426" s="35" t="s">
        <v>20</v>
      </c>
      <c r="B426" s="35" t="s">
        <v>400</v>
      </c>
      <c r="C426" s="35" t="s">
        <v>434</v>
      </c>
      <c r="D426" s="47">
        <v>7531100005</v>
      </c>
      <c r="E426" s="35">
        <v>10</v>
      </c>
      <c r="F426" s="35">
        <v>20</v>
      </c>
      <c r="G426" s="35">
        <v>30</v>
      </c>
      <c r="H426" s="65">
        <v>9000000</v>
      </c>
      <c r="I426" s="78">
        <f t="shared" si="12"/>
        <v>11250000</v>
      </c>
      <c r="J426" s="86">
        <f t="shared" si="13"/>
        <v>25</v>
      </c>
    </row>
    <row r="427" spans="1:10">
      <c r="A427" s="35" t="s">
        <v>20</v>
      </c>
      <c r="B427" s="35" t="s">
        <v>400</v>
      </c>
      <c r="C427" s="35" t="s">
        <v>435</v>
      </c>
      <c r="D427" s="47">
        <v>7531100006</v>
      </c>
      <c r="E427" s="35">
        <v>10</v>
      </c>
      <c r="F427" s="35">
        <v>20</v>
      </c>
      <c r="G427" s="35">
        <v>30</v>
      </c>
      <c r="H427" s="65">
        <v>9000000</v>
      </c>
      <c r="I427" s="78">
        <f t="shared" si="12"/>
        <v>11250000</v>
      </c>
      <c r="J427" s="86">
        <f t="shared" si="13"/>
        <v>25</v>
      </c>
    </row>
    <row r="428" spans="1:10">
      <c r="A428" s="35" t="s">
        <v>20</v>
      </c>
      <c r="B428" s="35" t="s">
        <v>400</v>
      </c>
      <c r="C428" s="35" t="s">
        <v>436</v>
      </c>
      <c r="D428" s="47">
        <v>7531100007</v>
      </c>
      <c r="E428" s="35">
        <v>10</v>
      </c>
      <c r="F428" s="35">
        <v>20</v>
      </c>
      <c r="G428" s="35">
        <v>30</v>
      </c>
      <c r="H428" s="65">
        <v>9000000</v>
      </c>
      <c r="I428" s="78">
        <f t="shared" si="12"/>
        <v>11250000</v>
      </c>
      <c r="J428" s="86">
        <f t="shared" si="13"/>
        <v>25</v>
      </c>
    </row>
    <row r="429" spans="1:10">
      <c r="A429" s="35" t="s">
        <v>20</v>
      </c>
      <c r="B429" s="35" t="s">
        <v>400</v>
      </c>
      <c r="C429" s="35" t="s">
        <v>437</v>
      </c>
      <c r="D429" s="47">
        <v>7531100008</v>
      </c>
      <c r="E429" s="35">
        <v>10</v>
      </c>
      <c r="F429" s="35">
        <v>20</v>
      </c>
      <c r="G429" s="35">
        <v>30</v>
      </c>
      <c r="H429" s="65">
        <v>9000000</v>
      </c>
      <c r="I429" s="78">
        <f t="shared" si="12"/>
        <v>11250000</v>
      </c>
      <c r="J429" s="86">
        <f t="shared" si="13"/>
        <v>25</v>
      </c>
    </row>
    <row r="430" spans="1:10">
      <c r="A430" s="35" t="s">
        <v>20</v>
      </c>
      <c r="B430" s="35" t="s">
        <v>400</v>
      </c>
      <c r="C430" s="35" t="s">
        <v>438</v>
      </c>
      <c r="D430" s="47">
        <v>7531100009</v>
      </c>
      <c r="E430" s="35">
        <v>10</v>
      </c>
      <c r="F430" s="35">
        <v>20</v>
      </c>
      <c r="G430" s="35">
        <v>30</v>
      </c>
      <c r="H430" s="65">
        <v>9000000</v>
      </c>
      <c r="I430" s="78">
        <f t="shared" si="12"/>
        <v>11250000</v>
      </c>
      <c r="J430" s="86">
        <f t="shared" si="13"/>
        <v>25</v>
      </c>
    </row>
    <row r="431" spans="1:10">
      <c r="A431" s="35" t="s">
        <v>20</v>
      </c>
      <c r="B431" s="35" t="s">
        <v>400</v>
      </c>
      <c r="C431" s="35" t="s">
        <v>439</v>
      </c>
      <c r="D431" s="47">
        <v>7531100030</v>
      </c>
      <c r="E431" s="35">
        <v>10</v>
      </c>
      <c r="F431" s="35">
        <v>20</v>
      </c>
      <c r="G431" s="35">
        <v>30</v>
      </c>
      <c r="H431" s="65">
        <v>9000000</v>
      </c>
      <c r="I431" s="78">
        <f t="shared" si="12"/>
        <v>11250000</v>
      </c>
      <c r="J431" s="86">
        <f t="shared" si="13"/>
        <v>25</v>
      </c>
    </row>
    <row r="432" spans="1:10">
      <c r="A432" s="35" t="s">
        <v>20</v>
      </c>
      <c r="B432" s="35" t="s">
        <v>400</v>
      </c>
      <c r="C432" s="35" t="s">
        <v>440</v>
      </c>
      <c r="D432" s="47">
        <v>7531100010</v>
      </c>
      <c r="E432" s="35">
        <v>10</v>
      </c>
      <c r="F432" s="35">
        <v>20</v>
      </c>
      <c r="G432" s="35">
        <v>30</v>
      </c>
      <c r="H432" s="65">
        <v>9000000</v>
      </c>
      <c r="I432" s="78">
        <f t="shared" si="12"/>
        <v>11250000</v>
      </c>
      <c r="J432" s="86">
        <f t="shared" si="13"/>
        <v>25</v>
      </c>
    </row>
    <row r="433" spans="1:10">
      <c r="A433" s="35" t="s">
        <v>20</v>
      </c>
      <c r="B433" s="35" t="s">
        <v>400</v>
      </c>
      <c r="C433" s="35" t="s">
        <v>441</v>
      </c>
      <c r="D433" s="47">
        <v>7531100011</v>
      </c>
      <c r="E433" s="35">
        <v>10</v>
      </c>
      <c r="F433" s="35">
        <v>20</v>
      </c>
      <c r="G433" s="35">
        <v>30</v>
      </c>
      <c r="H433" s="65">
        <v>9000000</v>
      </c>
      <c r="I433" s="78">
        <f t="shared" si="12"/>
        <v>11250000</v>
      </c>
      <c r="J433" s="86">
        <f t="shared" si="13"/>
        <v>25</v>
      </c>
    </row>
    <row r="434" spans="1:10">
      <c r="A434" s="35" t="s">
        <v>20</v>
      </c>
      <c r="B434" s="35" t="s">
        <v>400</v>
      </c>
      <c r="C434" s="35" t="s">
        <v>442</v>
      </c>
      <c r="D434" s="47">
        <v>7531100012</v>
      </c>
      <c r="E434" s="35">
        <v>10</v>
      </c>
      <c r="F434" s="35">
        <v>20</v>
      </c>
      <c r="G434" s="35">
        <v>30</v>
      </c>
      <c r="H434" s="65">
        <v>9000000</v>
      </c>
      <c r="I434" s="78">
        <f t="shared" si="12"/>
        <v>11250000</v>
      </c>
      <c r="J434" s="86">
        <f t="shared" si="13"/>
        <v>25</v>
      </c>
    </row>
    <row r="435" spans="1:10">
      <c r="A435" s="35" t="s">
        <v>20</v>
      </c>
      <c r="B435" s="35" t="s">
        <v>400</v>
      </c>
      <c r="C435" s="35" t="s">
        <v>443</v>
      </c>
      <c r="D435" s="47">
        <v>7531100013</v>
      </c>
      <c r="E435" s="35">
        <v>10</v>
      </c>
      <c r="F435" s="35">
        <v>20</v>
      </c>
      <c r="G435" s="35">
        <v>30</v>
      </c>
      <c r="H435" s="65">
        <v>9000000</v>
      </c>
      <c r="I435" s="78">
        <f t="shared" si="12"/>
        <v>11250000</v>
      </c>
      <c r="J435" s="86">
        <f t="shared" si="13"/>
        <v>25</v>
      </c>
    </row>
    <row r="436" spans="1:10">
      <c r="A436" s="35" t="s">
        <v>20</v>
      </c>
      <c r="B436" s="35" t="s">
        <v>400</v>
      </c>
      <c r="C436" s="35" t="s">
        <v>444</v>
      </c>
      <c r="D436" s="47">
        <v>7531100014</v>
      </c>
      <c r="E436" s="35">
        <v>10</v>
      </c>
      <c r="F436" s="35">
        <v>20</v>
      </c>
      <c r="G436" s="35">
        <v>30</v>
      </c>
      <c r="H436" s="65">
        <v>9000000</v>
      </c>
      <c r="I436" s="78">
        <f t="shared" si="12"/>
        <v>11250000</v>
      </c>
      <c r="J436" s="86">
        <f t="shared" si="13"/>
        <v>25</v>
      </c>
    </row>
    <row r="437" spans="1:10">
      <c r="A437" s="35" t="s">
        <v>20</v>
      </c>
      <c r="B437" s="35" t="s">
        <v>400</v>
      </c>
      <c r="C437" s="35" t="s">
        <v>445</v>
      </c>
      <c r="D437" s="47">
        <v>7531100015</v>
      </c>
      <c r="E437" s="35">
        <v>10</v>
      </c>
      <c r="F437" s="35">
        <v>20</v>
      </c>
      <c r="G437" s="35">
        <v>30</v>
      </c>
      <c r="H437" s="65">
        <v>9000000</v>
      </c>
      <c r="I437" s="78">
        <f t="shared" si="12"/>
        <v>11250000</v>
      </c>
      <c r="J437" s="86">
        <f t="shared" si="13"/>
        <v>25</v>
      </c>
    </row>
    <row r="438" spans="1:10">
      <c r="A438" s="35" t="s">
        <v>20</v>
      </c>
      <c r="B438" s="35" t="s">
        <v>400</v>
      </c>
      <c r="C438" s="35" t="s">
        <v>446</v>
      </c>
      <c r="D438" s="47">
        <v>7531100016</v>
      </c>
      <c r="E438" s="35">
        <v>10</v>
      </c>
      <c r="F438" s="35">
        <v>20</v>
      </c>
      <c r="G438" s="35">
        <v>30</v>
      </c>
      <c r="H438" s="65">
        <v>9000000</v>
      </c>
      <c r="I438" s="78">
        <f t="shared" si="12"/>
        <v>11250000</v>
      </c>
      <c r="J438" s="86">
        <f t="shared" si="13"/>
        <v>25</v>
      </c>
    </row>
    <row r="439" spans="1:10">
      <c r="A439" s="35" t="s">
        <v>20</v>
      </c>
      <c r="B439" s="35" t="s">
        <v>400</v>
      </c>
      <c r="C439" s="35" t="s">
        <v>447</v>
      </c>
      <c r="D439" s="47">
        <v>7531100017</v>
      </c>
      <c r="E439" s="35">
        <v>10</v>
      </c>
      <c r="F439" s="35">
        <v>20</v>
      </c>
      <c r="G439" s="35">
        <v>30</v>
      </c>
      <c r="H439" s="65">
        <v>9000000</v>
      </c>
      <c r="I439" s="78">
        <f t="shared" si="12"/>
        <v>11250000</v>
      </c>
      <c r="J439" s="86">
        <f t="shared" si="13"/>
        <v>25</v>
      </c>
    </row>
    <row r="440" spans="1:10">
      <c r="A440" s="35" t="s">
        <v>20</v>
      </c>
      <c r="B440" s="35" t="s">
        <v>400</v>
      </c>
      <c r="C440" s="35" t="s">
        <v>448</v>
      </c>
      <c r="D440" s="47">
        <v>7531100018</v>
      </c>
      <c r="E440" s="35">
        <v>10</v>
      </c>
      <c r="F440" s="35">
        <v>20</v>
      </c>
      <c r="G440" s="35">
        <v>30</v>
      </c>
      <c r="H440" s="65">
        <v>9000000</v>
      </c>
      <c r="I440" s="78">
        <f t="shared" si="12"/>
        <v>11250000</v>
      </c>
      <c r="J440" s="86">
        <f t="shared" si="13"/>
        <v>25</v>
      </c>
    </row>
    <row r="441" spans="1:10">
      <c r="A441" s="35" t="s">
        <v>20</v>
      </c>
      <c r="B441" s="35" t="s">
        <v>400</v>
      </c>
      <c r="C441" s="35" t="s">
        <v>449</v>
      </c>
      <c r="D441" s="47">
        <v>7531100019</v>
      </c>
      <c r="E441" s="35">
        <v>10</v>
      </c>
      <c r="F441" s="35">
        <v>20</v>
      </c>
      <c r="G441" s="35">
        <v>30</v>
      </c>
      <c r="H441" s="65">
        <v>9000000</v>
      </c>
      <c r="I441" s="78">
        <f t="shared" si="12"/>
        <v>11250000</v>
      </c>
      <c r="J441" s="86">
        <f t="shared" si="13"/>
        <v>25</v>
      </c>
    </row>
    <row r="442" spans="1:10">
      <c r="A442" s="35" t="s">
        <v>20</v>
      </c>
      <c r="B442" s="35" t="s">
        <v>400</v>
      </c>
      <c r="C442" s="35" t="s">
        <v>450</v>
      </c>
      <c r="D442" s="47">
        <v>7531100020</v>
      </c>
      <c r="E442" s="35">
        <v>10</v>
      </c>
      <c r="F442" s="35">
        <v>20</v>
      </c>
      <c r="G442" s="35">
        <v>30</v>
      </c>
      <c r="H442" s="65">
        <v>9000000</v>
      </c>
      <c r="I442" s="78">
        <f t="shared" si="12"/>
        <v>11250000</v>
      </c>
      <c r="J442" s="86">
        <f t="shared" si="13"/>
        <v>25</v>
      </c>
    </row>
    <row r="443" spans="1:10">
      <c r="A443" s="35" t="s">
        <v>20</v>
      </c>
      <c r="B443" s="35" t="s">
        <v>400</v>
      </c>
      <c r="C443" s="35" t="s">
        <v>451</v>
      </c>
      <c r="D443" s="47">
        <v>7531100021</v>
      </c>
      <c r="E443" s="35">
        <v>10</v>
      </c>
      <c r="F443" s="35">
        <v>20</v>
      </c>
      <c r="G443" s="35">
        <v>30</v>
      </c>
      <c r="H443" s="65">
        <v>9000000</v>
      </c>
      <c r="I443" s="78">
        <f t="shared" si="12"/>
        <v>11250000</v>
      </c>
      <c r="J443" s="86">
        <f t="shared" si="13"/>
        <v>25</v>
      </c>
    </row>
    <row r="444" spans="1:10">
      <c r="A444" s="35" t="s">
        <v>20</v>
      </c>
      <c r="B444" s="35" t="s">
        <v>400</v>
      </c>
      <c r="C444" s="35" t="s">
        <v>452</v>
      </c>
      <c r="D444" s="47">
        <v>7531100022</v>
      </c>
      <c r="E444" s="35">
        <v>10</v>
      </c>
      <c r="F444" s="35">
        <v>20</v>
      </c>
      <c r="G444" s="35">
        <v>30</v>
      </c>
      <c r="H444" s="65">
        <v>9000000</v>
      </c>
      <c r="I444" s="78">
        <f t="shared" si="12"/>
        <v>11250000</v>
      </c>
      <c r="J444" s="86">
        <f t="shared" si="13"/>
        <v>25</v>
      </c>
    </row>
    <row r="445" spans="1:10">
      <c r="A445" s="35" t="s">
        <v>20</v>
      </c>
      <c r="B445" s="35" t="s">
        <v>400</v>
      </c>
      <c r="C445" s="35" t="s">
        <v>453</v>
      </c>
      <c r="D445" s="47">
        <v>7531100023</v>
      </c>
      <c r="E445" s="35">
        <v>10</v>
      </c>
      <c r="F445" s="35">
        <v>20</v>
      </c>
      <c r="G445" s="35">
        <v>30</v>
      </c>
      <c r="H445" s="65">
        <v>9000000</v>
      </c>
      <c r="I445" s="78">
        <f t="shared" si="12"/>
        <v>11250000</v>
      </c>
      <c r="J445" s="86">
        <f t="shared" si="13"/>
        <v>25</v>
      </c>
    </row>
    <row r="446" spans="1:10">
      <c r="A446" s="35" t="s">
        <v>20</v>
      </c>
      <c r="B446" s="35" t="s">
        <v>400</v>
      </c>
      <c r="C446" s="35" t="s">
        <v>454</v>
      </c>
      <c r="D446" s="47">
        <v>7531100024</v>
      </c>
      <c r="E446" s="35">
        <v>10</v>
      </c>
      <c r="F446" s="35">
        <v>20</v>
      </c>
      <c r="G446" s="35">
        <v>30</v>
      </c>
      <c r="H446" s="65">
        <v>9000000</v>
      </c>
      <c r="I446" s="78">
        <f t="shared" si="12"/>
        <v>11250000</v>
      </c>
      <c r="J446" s="86">
        <f t="shared" si="13"/>
        <v>25</v>
      </c>
    </row>
    <row r="447" spans="1:10">
      <c r="A447" s="35" t="s">
        <v>20</v>
      </c>
      <c r="B447" s="35" t="s">
        <v>400</v>
      </c>
      <c r="C447" s="35" t="s">
        <v>455</v>
      </c>
      <c r="D447" s="47">
        <v>7531100025</v>
      </c>
      <c r="E447" s="35">
        <v>10</v>
      </c>
      <c r="F447" s="35">
        <v>20</v>
      </c>
      <c r="G447" s="35">
        <v>30</v>
      </c>
      <c r="H447" s="65">
        <v>9000000</v>
      </c>
      <c r="I447" s="78">
        <f t="shared" si="12"/>
        <v>11250000</v>
      </c>
      <c r="J447" s="86">
        <f t="shared" si="13"/>
        <v>25</v>
      </c>
    </row>
    <row r="448" spans="1:10">
      <c r="A448" s="35" t="s">
        <v>20</v>
      </c>
      <c r="B448" s="35" t="s">
        <v>400</v>
      </c>
      <c r="C448" s="35" t="s">
        <v>456</v>
      </c>
      <c r="D448" s="47">
        <v>7531100026</v>
      </c>
      <c r="E448" s="35">
        <v>10</v>
      </c>
      <c r="F448" s="35">
        <v>20</v>
      </c>
      <c r="G448" s="35">
        <v>30</v>
      </c>
      <c r="H448" s="65">
        <v>9000000</v>
      </c>
      <c r="I448" s="78">
        <f t="shared" si="12"/>
        <v>11250000</v>
      </c>
      <c r="J448" s="86">
        <f t="shared" si="13"/>
        <v>25</v>
      </c>
    </row>
    <row r="449" spans="1:10">
      <c r="A449" s="35" t="s">
        <v>20</v>
      </c>
      <c r="B449" s="35" t="s">
        <v>400</v>
      </c>
      <c r="C449" s="35" t="s">
        <v>457</v>
      </c>
      <c r="D449" s="50">
        <v>7531100027</v>
      </c>
      <c r="E449" s="35">
        <v>10</v>
      </c>
      <c r="F449" s="35">
        <v>20</v>
      </c>
      <c r="G449" s="35">
        <v>30</v>
      </c>
      <c r="H449" s="65">
        <v>9000000</v>
      </c>
      <c r="I449" s="78">
        <f t="shared" si="12"/>
        <v>11250000</v>
      </c>
      <c r="J449" s="86">
        <f t="shared" si="13"/>
        <v>25</v>
      </c>
    </row>
    <row r="450" spans="1:10">
      <c r="A450" s="35" t="s">
        <v>20</v>
      </c>
      <c r="B450" s="35" t="s">
        <v>400</v>
      </c>
      <c r="C450" s="35" t="s">
        <v>458</v>
      </c>
      <c r="D450" s="47">
        <v>7531100028</v>
      </c>
      <c r="E450" s="35">
        <v>10</v>
      </c>
      <c r="F450" s="35">
        <v>20</v>
      </c>
      <c r="G450" s="35">
        <v>30</v>
      </c>
      <c r="H450" s="65">
        <v>9000000</v>
      </c>
      <c r="I450" s="78">
        <f t="shared" si="12"/>
        <v>11250000</v>
      </c>
      <c r="J450" s="86">
        <f t="shared" si="13"/>
        <v>25</v>
      </c>
    </row>
    <row r="451" spans="1:10">
      <c r="A451" s="35" t="s">
        <v>20</v>
      </c>
      <c r="B451" s="35" t="s">
        <v>400</v>
      </c>
      <c r="C451" s="35" t="s">
        <v>459</v>
      </c>
      <c r="D451" s="47">
        <v>7531100029</v>
      </c>
      <c r="E451" s="35">
        <v>10</v>
      </c>
      <c r="F451" s="35">
        <v>20</v>
      </c>
      <c r="G451" s="35">
        <v>30</v>
      </c>
      <c r="H451" s="65">
        <v>9000000</v>
      </c>
      <c r="I451" s="78">
        <f t="shared" si="12"/>
        <v>11250000</v>
      </c>
      <c r="J451" s="86">
        <f t="shared" si="13"/>
        <v>25</v>
      </c>
    </row>
    <row r="452" spans="1:10">
      <c r="A452" s="35" t="s">
        <v>460</v>
      </c>
      <c r="B452" s="35" t="s">
        <v>466</v>
      </c>
      <c r="C452" s="35" t="s">
        <v>467</v>
      </c>
      <c r="D452" s="36" t="s">
        <v>1084</v>
      </c>
      <c r="E452" s="35">
        <v>38</v>
      </c>
      <c r="F452" s="35">
        <v>82</v>
      </c>
      <c r="G452" s="35">
        <v>120</v>
      </c>
      <c r="H452" s="65">
        <v>14671048</v>
      </c>
      <c r="I452" s="78">
        <f t="shared" ref="I452:I510" si="14">(H452+(H452*0.25))</f>
        <v>18338810</v>
      </c>
      <c r="J452" s="86">
        <f t="shared" ref="J452:J510" si="15">((I452-H452)/H452)*100</f>
        <v>25</v>
      </c>
    </row>
    <row r="453" spans="1:10">
      <c r="A453" s="35" t="s">
        <v>460</v>
      </c>
      <c r="B453" s="35" t="s">
        <v>466</v>
      </c>
      <c r="C453" s="35" t="s">
        <v>468</v>
      </c>
      <c r="D453" s="36" t="s">
        <v>1085</v>
      </c>
      <c r="E453" s="35">
        <v>100</v>
      </c>
      <c r="F453" s="35">
        <v>200</v>
      </c>
      <c r="G453" s="35">
        <v>300</v>
      </c>
      <c r="H453" s="65">
        <v>36284000</v>
      </c>
      <c r="I453" s="78">
        <f t="shared" si="14"/>
        <v>45355000</v>
      </c>
      <c r="J453" s="86">
        <f t="shared" si="15"/>
        <v>25</v>
      </c>
    </row>
    <row r="454" spans="1:10">
      <c r="A454" s="35" t="s">
        <v>460</v>
      </c>
      <c r="B454" s="35" t="s">
        <v>466</v>
      </c>
      <c r="C454" s="35" t="s">
        <v>469</v>
      </c>
      <c r="D454" s="36" t="s">
        <v>1086</v>
      </c>
      <c r="E454" s="35">
        <v>22</v>
      </c>
      <c r="F454" s="35">
        <v>82</v>
      </c>
      <c r="G454" s="35">
        <v>104</v>
      </c>
      <c r="H454" s="65">
        <v>13575624</v>
      </c>
      <c r="I454" s="78">
        <f t="shared" si="14"/>
        <v>16969530</v>
      </c>
      <c r="J454" s="86">
        <f t="shared" si="15"/>
        <v>25</v>
      </c>
    </row>
    <row r="455" spans="1:10">
      <c r="A455" s="35" t="s">
        <v>460</v>
      </c>
      <c r="B455" s="35" t="s">
        <v>466</v>
      </c>
      <c r="C455" s="35" t="s">
        <v>470</v>
      </c>
      <c r="D455" s="36" t="s">
        <v>1087</v>
      </c>
      <c r="E455" s="35">
        <v>97</v>
      </c>
      <c r="F455" s="35">
        <v>215</v>
      </c>
      <c r="G455" s="35">
        <v>312</v>
      </c>
      <c r="H455" s="65">
        <v>38286428</v>
      </c>
      <c r="I455" s="78">
        <f t="shared" si="14"/>
        <v>47858035</v>
      </c>
      <c r="J455" s="86">
        <f t="shared" si="15"/>
        <v>25</v>
      </c>
    </row>
    <row r="456" spans="1:10">
      <c r="A456" s="35" t="s">
        <v>460</v>
      </c>
      <c r="B456" s="35" t="s">
        <v>466</v>
      </c>
      <c r="C456" s="35" t="s">
        <v>471</v>
      </c>
      <c r="D456" s="36" t="s">
        <v>1088</v>
      </c>
      <c r="E456" s="35">
        <v>57</v>
      </c>
      <c r="F456" s="35">
        <v>193</v>
      </c>
      <c r="G456" s="35">
        <v>250</v>
      </c>
      <c r="H456" s="65">
        <v>32309732</v>
      </c>
      <c r="I456" s="78">
        <f t="shared" si="14"/>
        <v>40387165</v>
      </c>
      <c r="J456" s="86">
        <f t="shared" si="15"/>
        <v>25</v>
      </c>
    </row>
    <row r="457" spans="1:10">
      <c r="A457" s="35" t="s">
        <v>460</v>
      </c>
      <c r="B457" s="35" t="s">
        <v>466</v>
      </c>
      <c r="C457" s="35" t="s">
        <v>472</v>
      </c>
      <c r="D457" s="36" t="s">
        <v>1089</v>
      </c>
      <c r="E457" s="35">
        <v>53</v>
      </c>
      <c r="F457" s="35">
        <v>112</v>
      </c>
      <c r="G457" s="35">
        <v>165</v>
      </c>
      <c r="H457" s="65">
        <v>20113648</v>
      </c>
      <c r="I457" s="78">
        <f t="shared" si="14"/>
        <v>25142060</v>
      </c>
      <c r="J457" s="86">
        <f t="shared" si="15"/>
        <v>25</v>
      </c>
    </row>
    <row r="458" spans="1:10">
      <c r="A458" s="35" t="s">
        <v>460</v>
      </c>
      <c r="B458" s="35" t="s">
        <v>466</v>
      </c>
      <c r="C458" s="35" t="s">
        <v>473</v>
      </c>
      <c r="D458" s="36" t="s">
        <v>1090</v>
      </c>
      <c r="E458" s="35">
        <v>50</v>
      </c>
      <c r="F458" s="35">
        <v>140</v>
      </c>
      <c r="G458" s="35">
        <v>190</v>
      </c>
      <c r="H458" s="65">
        <v>24029520</v>
      </c>
      <c r="I458" s="78">
        <f t="shared" si="14"/>
        <v>30036900</v>
      </c>
      <c r="J458" s="86">
        <f t="shared" si="15"/>
        <v>25</v>
      </c>
    </row>
    <row r="459" spans="1:10">
      <c r="A459" s="35" t="s">
        <v>460</v>
      </c>
      <c r="B459" s="35" t="s">
        <v>466</v>
      </c>
      <c r="C459" s="35" t="s">
        <v>474</v>
      </c>
      <c r="D459" s="36" t="s">
        <v>1091</v>
      </c>
      <c r="E459" s="35">
        <v>64</v>
      </c>
      <c r="F459" s="35">
        <v>168</v>
      </c>
      <c r="G459" s="35">
        <v>232</v>
      </c>
      <c r="H459" s="65">
        <v>29109280</v>
      </c>
      <c r="I459" s="78">
        <f t="shared" si="14"/>
        <v>36386600</v>
      </c>
      <c r="J459" s="86">
        <f t="shared" si="15"/>
        <v>25</v>
      </c>
    </row>
    <row r="460" spans="1:10">
      <c r="A460" s="35" t="s">
        <v>460</v>
      </c>
      <c r="B460" s="35" t="s">
        <v>466</v>
      </c>
      <c r="C460" s="35" t="s">
        <v>475</v>
      </c>
      <c r="D460" s="36" t="s">
        <v>1092</v>
      </c>
      <c r="E460" s="35">
        <v>47</v>
      </c>
      <c r="F460" s="35">
        <v>183</v>
      </c>
      <c r="G460" s="35">
        <v>230</v>
      </c>
      <c r="H460" s="65">
        <v>30153212</v>
      </c>
      <c r="I460" s="78">
        <f t="shared" si="14"/>
        <v>37691515</v>
      </c>
      <c r="J460" s="86">
        <f t="shared" si="15"/>
        <v>25</v>
      </c>
    </row>
    <row r="461" spans="1:10">
      <c r="A461" s="35" t="s">
        <v>460</v>
      </c>
      <c r="B461" s="35" t="s">
        <v>466</v>
      </c>
      <c r="C461" s="35" t="s">
        <v>476</v>
      </c>
      <c r="D461" s="36">
        <v>731820750190001</v>
      </c>
      <c r="E461" s="35">
        <v>81</v>
      </c>
      <c r="F461" s="35">
        <v>219</v>
      </c>
      <c r="G461" s="35">
        <v>300</v>
      </c>
      <c r="H461" s="65">
        <v>37779756</v>
      </c>
      <c r="I461" s="78">
        <f t="shared" si="14"/>
        <v>47224695</v>
      </c>
      <c r="J461" s="86">
        <f t="shared" si="15"/>
        <v>25</v>
      </c>
    </row>
    <row r="462" spans="1:10">
      <c r="A462" s="35" t="s">
        <v>460</v>
      </c>
      <c r="B462" s="35" t="s">
        <v>466</v>
      </c>
      <c r="C462" s="35" t="s">
        <v>477</v>
      </c>
      <c r="D462" s="36" t="s">
        <v>1093</v>
      </c>
      <c r="E462" s="35">
        <v>90</v>
      </c>
      <c r="F462" s="35">
        <v>230</v>
      </c>
      <c r="G462" s="35">
        <v>320</v>
      </c>
      <c r="H462" s="65">
        <v>40015000</v>
      </c>
      <c r="I462" s="78">
        <f t="shared" si="14"/>
        <v>50018750</v>
      </c>
      <c r="J462" s="86">
        <f t="shared" si="15"/>
        <v>25</v>
      </c>
    </row>
    <row r="463" spans="1:10">
      <c r="A463" s="35" t="s">
        <v>312</v>
      </c>
      <c r="B463" s="35" t="s">
        <v>478</v>
      </c>
      <c r="C463" s="35" t="s">
        <v>479</v>
      </c>
      <c r="D463" s="38">
        <v>512020670000011</v>
      </c>
      <c r="E463" s="35">
        <v>28</v>
      </c>
      <c r="F463" s="35">
        <v>62</v>
      </c>
      <c r="G463" s="35">
        <v>90</v>
      </c>
      <c r="H463" s="65">
        <v>22000000</v>
      </c>
      <c r="I463" s="78">
        <f t="shared" si="14"/>
        <v>27500000</v>
      </c>
      <c r="J463" s="86">
        <f t="shared" si="15"/>
        <v>25</v>
      </c>
    </row>
    <row r="464" spans="1:10">
      <c r="A464" s="35" t="s">
        <v>312</v>
      </c>
      <c r="B464" s="35" t="s">
        <v>478</v>
      </c>
      <c r="C464" s="35" t="s">
        <v>480</v>
      </c>
      <c r="D464" s="38">
        <v>751220680040011</v>
      </c>
      <c r="E464" s="35">
        <v>25</v>
      </c>
      <c r="F464" s="35">
        <v>52</v>
      </c>
      <c r="G464" s="35">
        <v>77</v>
      </c>
      <c r="H464" s="65">
        <v>21000000</v>
      </c>
      <c r="I464" s="78">
        <f t="shared" si="14"/>
        <v>26250000</v>
      </c>
      <c r="J464" s="86">
        <f t="shared" si="15"/>
        <v>25</v>
      </c>
    </row>
    <row r="465" spans="1:10" ht="409.6">
      <c r="A465" s="35" t="s">
        <v>312</v>
      </c>
      <c r="B465" s="35" t="s">
        <v>478</v>
      </c>
      <c r="C465" s="35" t="s">
        <v>481</v>
      </c>
      <c r="D465" s="36">
        <v>751220680030001</v>
      </c>
      <c r="E465" s="35">
        <v>24</v>
      </c>
      <c r="F465" s="35">
        <v>68</v>
      </c>
      <c r="G465" s="35">
        <v>92</v>
      </c>
      <c r="H465" s="65">
        <v>20000000</v>
      </c>
      <c r="I465" s="78">
        <f t="shared" si="14"/>
        <v>25000000</v>
      </c>
      <c r="J465" s="86">
        <f t="shared" si="15"/>
        <v>25</v>
      </c>
    </row>
    <row r="466" spans="1:10" ht="409.6">
      <c r="A466" s="35" t="s">
        <v>8</v>
      </c>
      <c r="B466" s="35" t="s">
        <v>482</v>
      </c>
      <c r="C466" s="35" t="s">
        <v>483</v>
      </c>
      <c r="D466" s="36">
        <v>731820270010001</v>
      </c>
      <c r="E466" s="35">
        <v>59</v>
      </c>
      <c r="F466" s="35">
        <v>206</v>
      </c>
      <c r="G466" s="35">
        <v>265</v>
      </c>
      <c r="H466" s="65">
        <v>40003104</v>
      </c>
      <c r="I466" s="78">
        <f t="shared" si="14"/>
        <v>50003880</v>
      </c>
      <c r="J466" s="86">
        <f t="shared" si="15"/>
        <v>25</v>
      </c>
    </row>
    <row r="467" spans="1:10" ht="409.6">
      <c r="A467" s="35" t="s">
        <v>460</v>
      </c>
      <c r="B467" s="39" t="s">
        <v>484</v>
      </c>
      <c r="C467" s="35" t="s">
        <v>485</v>
      </c>
      <c r="D467" s="36">
        <v>731920770080002</v>
      </c>
      <c r="E467" s="35">
        <v>102</v>
      </c>
      <c r="F467" s="35">
        <v>334</v>
      </c>
      <c r="G467" s="35">
        <v>436</v>
      </c>
      <c r="H467" s="65">
        <v>59324720</v>
      </c>
      <c r="I467" s="78">
        <f t="shared" si="14"/>
        <v>74155900</v>
      </c>
      <c r="J467" s="86">
        <f t="shared" si="15"/>
        <v>25</v>
      </c>
    </row>
    <row r="468" spans="1:10" ht="409.6">
      <c r="A468" s="35" t="s">
        <v>460</v>
      </c>
      <c r="B468" s="35" t="s">
        <v>486</v>
      </c>
      <c r="C468" s="35" t="s">
        <v>487</v>
      </c>
      <c r="D468" s="38" t="s">
        <v>1094</v>
      </c>
      <c r="E468" s="35">
        <v>164</v>
      </c>
      <c r="F468" s="35">
        <v>271</v>
      </c>
      <c r="G468" s="35">
        <v>435</v>
      </c>
      <c r="H468" s="65">
        <v>59472544</v>
      </c>
      <c r="I468" s="78">
        <f t="shared" si="14"/>
        <v>74340680</v>
      </c>
      <c r="J468" s="86">
        <f t="shared" si="15"/>
        <v>25</v>
      </c>
    </row>
    <row r="469" spans="1:10" ht="409.6">
      <c r="A469" s="35" t="s">
        <v>460</v>
      </c>
      <c r="B469" s="35" t="s">
        <v>486</v>
      </c>
      <c r="C469" s="35" t="s">
        <v>488</v>
      </c>
      <c r="D469" s="38" t="s">
        <v>1095</v>
      </c>
      <c r="E469" s="35">
        <v>51</v>
      </c>
      <c r="F469" s="35">
        <v>29</v>
      </c>
      <c r="G469" s="35">
        <v>80</v>
      </c>
      <c r="H469" s="65">
        <v>9015616</v>
      </c>
      <c r="I469" s="78">
        <f t="shared" si="14"/>
        <v>11269520</v>
      </c>
      <c r="J469" s="86">
        <f t="shared" si="15"/>
        <v>25</v>
      </c>
    </row>
    <row r="470" spans="1:10">
      <c r="A470" s="35" t="s">
        <v>460</v>
      </c>
      <c r="B470" s="35" t="s">
        <v>486</v>
      </c>
      <c r="C470" s="35" t="s">
        <v>489</v>
      </c>
      <c r="D470" s="38" t="s">
        <v>1096</v>
      </c>
      <c r="E470" s="35">
        <v>48</v>
      </c>
      <c r="F470" s="35">
        <v>152</v>
      </c>
      <c r="G470" s="35">
        <v>200</v>
      </c>
      <c r="H470" s="65">
        <v>29870848</v>
      </c>
      <c r="I470" s="78">
        <f t="shared" si="14"/>
        <v>37338560</v>
      </c>
      <c r="J470" s="86">
        <f t="shared" si="15"/>
        <v>25</v>
      </c>
    </row>
    <row r="471" spans="1:10">
      <c r="A471" s="35" t="s">
        <v>460</v>
      </c>
      <c r="B471" s="35" t="s">
        <v>486</v>
      </c>
      <c r="C471" s="35" t="s">
        <v>490</v>
      </c>
      <c r="D471" s="38" t="s">
        <v>1097</v>
      </c>
      <c r="E471" s="35">
        <v>20</v>
      </c>
      <c r="F471" s="35">
        <v>55</v>
      </c>
      <c r="G471" s="35">
        <v>75</v>
      </c>
      <c r="H471" s="65">
        <v>11017120</v>
      </c>
      <c r="I471" s="78">
        <f t="shared" si="14"/>
        <v>13771400</v>
      </c>
      <c r="J471" s="86">
        <f t="shared" si="15"/>
        <v>25</v>
      </c>
    </row>
    <row r="472" spans="1:10">
      <c r="A472" s="35" t="s">
        <v>460</v>
      </c>
      <c r="B472" s="35" t="s">
        <v>486</v>
      </c>
      <c r="C472" s="35" t="s">
        <v>491</v>
      </c>
      <c r="D472" s="38" t="s">
        <v>1098</v>
      </c>
      <c r="E472" s="35">
        <v>28</v>
      </c>
      <c r="F472" s="35">
        <v>47</v>
      </c>
      <c r="G472" s="35">
        <v>75</v>
      </c>
      <c r="H472" s="65">
        <v>10279328</v>
      </c>
      <c r="I472" s="78">
        <f t="shared" si="14"/>
        <v>12849160</v>
      </c>
      <c r="J472" s="86">
        <f t="shared" si="15"/>
        <v>25</v>
      </c>
    </row>
    <row r="473" spans="1:10">
      <c r="A473" s="35" t="s">
        <v>460</v>
      </c>
      <c r="B473" s="35" t="s">
        <v>486</v>
      </c>
      <c r="C473" s="35" t="s">
        <v>492</v>
      </c>
      <c r="D473" s="38" t="s">
        <v>1099</v>
      </c>
      <c r="E473" s="35">
        <v>25</v>
      </c>
      <c r="F473" s="35">
        <v>75</v>
      </c>
      <c r="G473" s="35">
        <v>100</v>
      </c>
      <c r="H473" s="65">
        <v>14843200</v>
      </c>
      <c r="I473" s="78">
        <f t="shared" si="14"/>
        <v>18554000</v>
      </c>
      <c r="J473" s="86">
        <f t="shared" si="15"/>
        <v>25</v>
      </c>
    </row>
    <row r="474" spans="1:10">
      <c r="A474" s="35" t="s">
        <v>460</v>
      </c>
      <c r="B474" s="35" t="s">
        <v>486</v>
      </c>
      <c r="C474" s="35" t="s">
        <v>493</v>
      </c>
      <c r="D474" s="38" t="s">
        <v>1100</v>
      </c>
      <c r="E474" s="35">
        <v>20</v>
      </c>
      <c r="F474" s="35">
        <v>100</v>
      </c>
      <c r="G474" s="35">
        <v>120</v>
      </c>
      <c r="H474" s="65">
        <v>18734080</v>
      </c>
      <c r="I474" s="78">
        <f t="shared" si="14"/>
        <v>23417600</v>
      </c>
      <c r="J474" s="86">
        <f t="shared" si="15"/>
        <v>25</v>
      </c>
    </row>
    <row r="475" spans="1:10">
      <c r="A475" s="35" t="s">
        <v>460</v>
      </c>
      <c r="B475" s="35" t="s">
        <v>486</v>
      </c>
      <c r="C475" s="35" t="s">
        <v>494</v>
      </c>
      <c r="D475" s="38" t="s">
        <v>1101</v>
      </c>
      <c r="E475" s="35">
        <v>58</v>
      </c>
      <c r="F475" s="35">
        <v>110</v>
      </c>
      <c r="G475" s="35">
        <v>168</v>
      </c>
      <c r="H475" s="65">
        <v>23460992</v>
      </c>
      <c r="I475" s="78">
        <f t="shared" si="14"/>
        <v>29326240</v>
      </c>
      <c r="J475" s="86">
        <f t="shared" si="15"/>
        <v>25</v>
      </c>
    </row>
    <row r="476" spans="1:10">
      <c r="A476" s="35" t="s">
        <v>460</v>
      </c>
      <c r="B476" s="35" t="s">
        <v>486</v>
      </c>
      <c r="C476" s="35" t="s">
        <v>495</v>
      </c>
      <c r="D476" s="38" t="s">
        <v>1102</v>
      </c>
      <c r="E476" s="35">
        <v>130</v>
      </c>
      <c r="F476" s="35">
        <v>350</v>
      </c>
      <c r="G476" s="35">
        <v>480</v>
      </c>
      <c r="H476" s="65">
        <v>70325120</v>
      </c>
      <c r="I476" s="78">
        <f t="shared" si="14"/>
        <v>87906400</v>
      </c>
      <c r="J476" s="86">
        <f t="shared" si="15"/>
        <v>25</v>
      </c>
    </row>
    <row r="477" spans="1:10">
      <c r="A477" s="40" t="s">
        <v>460</v>
      </c>
      <c r="B477" s="40" t="s">
        <v>486</v>
      </c>
      <c r="C477" s="40" t="s">
        <v>496</v>
      </c>
      <c r="D477" s="51" t="s">
        <v>1103</v>
      </c>
      <c r="E477" s="40">
        <v>15</v>
      </c>
      <c r="F477" s="42">
        <v>40</v>
      </c>
      <c r="G477" s="40">
        <v>55</v>
      </c>
      <c r="H477" s="66">
        <v>8048480</v>
      </c>
      <c r="I477" s="78">
        <f t="shared" si="14"/>
        <v>10060600</v>
      </c>
      <c r="J477" s="86">
        <f t="shared" si="15"/>
        <v>25</v>
      </c>
    </row>
    <row r="478" spans="1:10">
      <c r="A478" s="40" t="s">
        <v>460</v>
      </c>
      <c r="B478" s="40" t="s">
        <v>486</v>
      </c>
      <c r="C478" s="40" t="s">
        <v>497</v>
      </c>
      <c r="D478" s="51" t="s">
        <v>1104</v>
      </c>
      <c r="E478" s="40">
        <v>15</v>
      </c>
      <c r="F478" s="42">
        <v>35</v>
      </c>
      <c r="G478" s="40">
        <v>50</v>
      </c>
      <c r="H478" s="66">
        <v>7191040</v>
      </c>
      <c r="I478" s="78">
        <f t="shared" si="14"/>
        <v>8988800</v>
      </c>
      <c r="J478" s="86">
        <f t="shared" si="15"/>
        <v>25</v>
      </c>
    </row>
    <row r="479" spans="1:10">
      <c r="A479" s="40" t="s">
        <v>460</v>
      </c>
      <c r="B479" s="40" t="s">
        <v>486</v>
      </c>
      <c r="C479" s="40" t="s">
        <v>498</v>
      </c>
      <c r="D479" s="51" t="s">
        <v>1105</v>
      </c>
      <c r="E479" s="40">
        <v>15</v>
      </c>
      <c r="F479" s="42">
        <v>40</v>
      </c>
      <c r="G479" s="40">
        <v>55</v>
      </c>
      <c r="H479" s="66">
        <v>8048480</v>
      </c>
      <c r="I479" s="78">
        <f t="shared" si="14"/>
        <v>10060600</v>
      </c>
      <c r="J479" s="86">
        <f t="shared" si="15"/>
        <v>25</v>
      </c>
    </row>
    <row r="480" spans="1:10">
      <c r="A480" s="40" t="s">
        <v>460</v>
      </c>
      <c r="B480" s="40" t="s">
        <v>486</v>
      </c>
      <c r="C480" s="40" t="s">
        <v>499</v>
      </c>
      <c r="D480" s="51" t="s">
        <v>1106</v>
      </c>
      <c r="E480" s="40">
        <v>15</v>
      </c>
      <c r="F480" s="42">
        <v>45</v>
      </c>
      <c r="G480" s="40">
        <v>60</v>
      </c>
      <c r="H480" s="66">
        <v>8905920</v>
      </c>
      <c r="I480" s="78">
        <f t="shared" si="14"/>
        <v>11132400</v>
      </c>
      <c r="J480" s="86">
        <f t="shared" si="15"/>
        <v>25</v>
      </c>
    </row>
    <row r="481" spans="1:10">
      <c r="A481" s="40" t="s">
        <v>460</v>
      </c>
      <c r="B481" s="40" t="s">
        <v>486</v>
      </c>
      <c r="C481" s="40" t="s">
        <v>500</v>
      </c>
      <c r="D481" s="51" t="s">
        <v>1107</v>
      </c>
      <c r="E481" s="40">
        <v>15</v>
      </c>
      <c r="F481" s="42">
        <v>50</v>
      </c>
      <c r="G481" s="40">
        <v>65</v>
      </c>
      <c r="H481" s="66">
        <v>9763360</v>
      </c>
      <c r="I481" s="78">
        <f t="shared" si="14"/>
        <v>12204200</v>
      </c>
      <c r="J481" s="86">
        <f t="shared" si="15"/>
        <v>25</v>
      </c>
    </row>
    <row r="482" spans="1:10">
      <c r="A482" s="40" t="s">
        <v>460</v>
      </c>
      <c r="B482" s="40" t="s">
        <v>486</v>
      </c>
      <c r="C482" s="40" t="s">
        <v>501</v>
      </c>
      <c r="D482" s="51" t="s">
        <v>1108</v>
      </c>
      <c r="E482" s="40">
        <v>15</v>
      </c>
      <c r="F482" s="42">
        <v>40</v>
      </c>
      <c r="G482" s="40">
        <v>55</v>
      </c>
      <c r="H482" s="66">
        <v>8048480</v>
      </c>
      <c r="I482" s="78">
        <f t="shared" si="14"/>
        <v>10060600</v>
      </c>
      <c r="J482" s="86">
        <f t="shared" si="15"/>
        <v>25</v>
      </c>
    </row>
    <row r="483" spans="1:10">
      <c r="A483" s="35" t="s">
        <v>460</v>
      </c>
      <c r="B483" s="35" t="s">
        <v>486</v>
      </c>
      <c r="C483" s="35" t="s">
        <v>502</v>
      </c>
      <c r="D483" s="38" t="s">
        <v>1109</v>
      </c>
      <c r="E483" s="35">
        <v>64</v>
      </c>
      <c r="F483" s="35">
        <v>106</v>
      </c>
      <c r="G483" s="35">
        <v>170</v>
      </c>
      <c r="H483" s="65">
        <v>23250624</v>
      </c>
      <c r="I483" s="78">
        <f t="shared" si="14"/>
        <v>29063280</v>
      </c>
      <c r="J483" s="86">
        <f t="shared" si="15"/>
        <v>25</v>
      </c>
    </row>
    <row r="484" spans="1:10">
      <c r="A484" s="35" t="s">
        <v>460</v>
      </c>
      <c r="B484" s="35" t="s">
        <v>486</v>
      </c>
      <c r="C484" s="35" t="s">
        <v>503</v>
      </c>
      <c r="D484" s="38" t="s">
        <v>1110</v>
      </c>
      <c r="E484" s="35">
        <v>42</v>
      </c>
      <c r="F484" s="35">
        <v>63</v>
      </c>
      <c r="G484" s="35">
        <v>105</v>
      </c>
      <c r="H484" s="65">
        <v>14132832</v>
      </c>
      <c r="I484" s="78">
        <f t="shared" si="14"/>
        <v>17666040</v>
      </c>
      <c r="J484" s="86">
        <f t="shared" si="15"/>
        <v>25</v>
      </c>
    </row>
    <row r="485" spans="1:10">
      <c r="A485" s="35" t="s">
        <v>460</v>
      </c>
      <c r="B485" s="35" t="s">
        <v>486</v>
      </c>
      <c r="C485" s="35" t="s">
        <v>504</v>
      </c>
      <c r="D485" s="38" t="s">
        <v>1111</v>
      </c>
      <c r="E485" s="35">
        <v>100</v>
      </c>
      <c r="F485" s="35">
        <v>430</v>
      </c>
      <c r="G485" s="35">
        <v>530</v>
      </c>
      <c r="H485" s="65">
        <v>81666240</v>
      </c>
      <c r="I485" s="78">
        <f t="shared" si="14"/>
        <v>102082800</v>
      </c>
      <c r="J485" s="86">
        <f t="shared" si="15"/>
        <v>25</v>
      </c>
    </row>
    <row r="486" spans="1:10">
      <c r="A486" s="35" t="s">
        <v>460</v>
      </c>
      <c r="B486" s="35" t="s">
        <v>486</v>
      </c>
      <c r="C486" s="35" t="s">
        <v>505</v>
      </c>
      <c r="D486" s="38" t="s">
        <v>1112</v>
      </c>
      <c r="E486" s="35">
        <v>30</v>
      </c>
      <c r="F486" s="35">
        <v>150</v>
      </c>
      <c r="G486" s="35">
        <v>180</v>
      </c>
      <c r="H486" s="65">
        <v>28101120</v>
      </c>
      <c r="I486" s="78">
        <f t="shared" si="14"/>
        <v>35126400</v>
      </c>
      <c r="J486" s="86">
        <f t="shared" si="15"/>
        <v>25</v>
      </c>
    </row>
    <row r="487" spans="1:10">
      <c r="A487" s="35" t="s">
        <v>460</v>
      </c>
      <c r="B487" s="35" t="s">
        <v>486</v>
      </c>
      <c r="C487" s="35" t="s">
        <v>506</v>
      </c>
      <c r="D487" s="38" t="s">
        <v>1113</v>
      </c>
      <c r="E487" s="35">
        <v>52</v>
      </c>
      <c r="F487" s="35">
        <v>148</v>
      </c>
      <c r="G487" s="35">
        <v>200</v>
      </c>
      <c r="H487" s="65">
        <v>29501952</v>
      </c>
      <c r="I487" s="78">
        <f t="shared" si="14"/>
        <v>36877440</v>
      </c>
      <c r="J487" s="86">
        <f t="shared" si="15"/>
        <v>25</v>
      </c>
    </row>
    <row r="488" spans="1:10">
      <c r="A488" s="35" t="s">
        <v>460</v>
      </c>
      <c r="B488" s="35" t="s">
        <v>486</v>
      </c>
      <c r="C488" s="35" t="s">
        <v>507</v>
      </c>
      <c r="D488" s="38" t="s">
        <v>1114</v>
      </c>
      <c r="E488" s="35">
        <v>63</v>
      </c>
      <c r="F488" s="35">
        <v>137</v>
      </c>
      <c r="G488" s="35">
        <v>200</v>
      </c>
      <c r="H488" s="65">
        <v>28487488</v>
      </c>
      <c r="I488" s="78">
        <f t="shared" si="14"/>
        <v>35609360</v>
      </c>
      <c r="J488" s="86">
        <f t="shared" si="15"/>
        <v>25</v>
      </c>
    </row>
    <row r="489" spans="1:10">
      <c r="A489" s="35" t="s">
        <v>460</v>
      </c>
      <c r="B489" s="35" t="s">
        <v>486</v>
      </c>
      <c r="C489" s="35" t="s">
        <v>508</v>
      </c>
      <c r="D489" s="38" t="s">
        <v>1115</v>
      </c>
      <c r="E489" s="35">
        <v>55</v>
      </c>
      <c r="F489" s="35">
        <v>115</v>
      </c>
      <c r="G489" s="35">
        <v>170</v>
      </c>
      <c r="H489" s="65">
        <v>24080640</v>
      </c>
      <c r="I489" s="78">
        <f t="shared" si="14"/>
        <v>30100800</v>
      </c>
      <c r="J489" s="86">
        <f t="shared" si="15"/>
        <v>25</v>
      </c>
    </row>
    <row r="490" spans="1:10">
      <c r="A490" s="35" t="s">
        <v>460</v>
      </c>
      <c r="B490" s="35" t="s">
        <v>486</v>
      </c>
      <c r="C490" s="35" t="s">
        <v>509</v>
      </c>
      <c r="D490" s="38" t="s">
        <v>1116</v>
      </c>
      <c r="E490" s="35">
        <v>60</v>
      </c>
      <c r="F490" s="35">
        <v>100</v>
      </c>
      <c r="G490" s="35">
        <v>160</v>
      </c>
      <c r="H490" s="65">
        <v>21904640</v>
      </c>
      <c r="I490" s="78">
        <f t="shared" si="14"/>
        <v>27380800</v>
      </c>
      <c r="J490" s="86">
        <f t="shared" si="15"/>
        <v>25</v>
      </c>
    </row>
    <row r="491" spans="1:10">
      <c r="A491" s="35" t="s">
        <v>460</v>
      </c>
      <c r="B491" s="35" t="s">
        <v>486</v>
      </c>
      <c r="C491" s="35" t="s">
        <v>510</v>
      </c>
      <c r="D491" s="38" t="s">
        <v>1117</v>
      </c>
      <c r="E491" s="35">
        <v>56</v>
      </c>
      <c r="F491" s="35">
        <v>167</v>
      </c>
      <c r="G491" s="35">
        <v>223</v>
      </c>
      <c r="H491" s="65">
        <v>33077280</v>
      </c>
      <c r="I491" s="78">
        <f t="shared" si="14"/>
        <v>41346600</v>
      </c>
      <c r="J491" s="86">
        <f t="shared" si="15"/>
        <v>25</v>
      </c>
    </row>
    <row r="492" spans="1:10">
      <c r="A492" s="35" t="s">
        <v>460</v>
      </c>
      <c r="B492" s="35" t="s">
        <v>486</v>
      </c>
      <c r="C492" s="35" t="s">
        <v>511</v>
      </c>
      <c r="D492" s="38" t="s">
        <v>1118</v>
      </c>
      <c r="E492" s="35">
        <v>72</v>
      </c>
      <c r="F492" s="35">
        <v>82</v>
      </c>
      <c r="G492" s="35">
        <v>154</v>
      </c>
      <c r="H492" s="65">
        <v>19769024</v>
      </c>
      <c r="I492" s="78">
        <f t="shared" si="14"/>
        <v>24711280</v>
      </c>
      <c r="J492" s="86">
        <f t="shared" si="15"/>
        <v>25</v>
      </c>
    </row>
    <row r="493" spans="1:10">
      <c r="A493" s="35" t="s">
        <v>460</v>
      </c>
      <c r="B493" s="35" t="s">
        <v>486</v>
      </c>
      <c r="C493" s="35" t="s">
        <v>512</v>
      </c>
      <c r="D493" s="38" t="s">
        <v>1119</v>
      </c>
      <c r="E493" s="35">
        <v>42</v>
      </c>
      <c r="F493" s="35">
        <v>118</v>
      </c>
      <c r="G493" s="35">
        <v>160</v>
      </c>
      <c r="H493" s="65">
        <v>23564672</v>
      </c>
      <c r="I493" s="78">
        <f t="shared" si="14"/>
        <v>29455840</v>
      </c>
      <c r="J493" s="86">
        <f t="shared" si="15"/>
        <v>25</v>
      </c>
    </row>
    <row r="494" spans="1:10">
      <c r="A494" s="35" t="s">
        <v>460</v>
      </c>
      <c r="B494" s="35" t="s">
        <v>486</v>
      </c>
      <c r="C494" s="35" t="s">
        <v>513</v>
      </c>
      <c r="D494" s="36">
        <v>731320790200001</v>
      </c>
      <c r="E494" s="35">
        <v>40</v>
      </c>
      <c r="F494" s="35">
        <v>78</v>
      </c>
      <c r="G494" s="35">
        <v>118</v>
      </c>
      <c r="H494" s="65">
        <v>16546624</v>
      </c>
      <c r="I494" s="78">
        <f t="shared" si="14"/>
        <v>20683280</v>
      </c>
      <c r="J494" s="86">
        <f t="shared" si="15"/>
        <v>25</v>
      </c>
    </row>
    <row r="495" spans="1:10">
      <c r="A495" s="35" t="s">
        <v>460</v>
      </c>
      <c r="B495" s="35" t="s">
        <v>514</v>
      </c>
      <c r="C495" s="35" t="s">
        <v>515</v>
      </c>
      <c r="D495" s="36" t="s">
        <v>1120</v>
      </c>
      <c r="E495" s="35">
        <v>79</v>
      </c>
      <c r="F495" s="35">
        <v>246</v>
      </c>
      <c r="G495" s="35">
        <v>325</v>
      </c>
      <c r="H495" s="65">
        <v>41616904</v>
      </c>
      <c r="I495" s="78">
        <f t="shared" si="14"/>
        <v>52021130</v>
      </c>
      <c r="J495" s="86">
        <f t="shared" si="15"/>
        <v>25</v>
      </c>
    </row>
    <row r="496" spans="1:10">
      <c r="A496" s="35" t="s">
        <v>460</v>
      </c>
      <c r="B496" s="35" t="s">
        <v>514</v>
      </c>
      <c r="C496" s="35" t="s">
        <v>516</v>
      </c>
      <c r="D496" s="36" t="s">
        <v>1121</v>
      </c>
      <c r="E496" s="35">
        <v>58</v>
      </c>
      <c r="F496" s="35">
        <v>212</v>
      </c>
      <c r="G496" s="35">
        <v>270</v>
      </c>
      <c r="H496" s="65">
        <v>35174768</v>
      </c>
      <c r="I496" s="78">
        <f t="shared" si="14"/>
        <v>43968460</v>
      </c>
      <c r="J496" s="86">
        <f t="shared" si="15"/>
        <v>25</v>
      </c>
    </row>
    <row r="497" spans="1:10">
      <c r="A497" s="35" t="s">
        <v>460</v>
      </c>
      <c r="B497" s="35" t="s">
        <v>514</v>
      </c>
      <c r="C497" s="35" t="s">
        <v>517</v>
      </c>
      <c r="D497" s="36" t="s">
        <v>1122</v>
      </c>
      <c r="E497" s="35">
        <v>55</v>
      </c>
      <c r="F497" s="35">
        <v>205</v>
      </c>
      <c r="G497" s="35">
        <v>260</v>
      </c>
      <c r="H497" s="65">
        <v>33939060</v>
      </c>
      <c r="I497" s="78">
        <f t="shared" si="14"/>
        <v>42423825</v>
      </c>
      <c r="J497" s="86">
        <f t="shared" si="15"/>
        <v>25</v>
      </c>
    </row>
    <row r="498" spans="1:10">
      <c r="A498" s="35" t="s">
        <v>460</v>
      </c>
      <c r="B498" s="35" t="s">
        <v>514</v>
      </c>
      <c r="C498" s="35" t="s">
        <v>518</v>
      </c>
      <c r="D498" s="36" t="s">
        <v>1123</v>
      </c>
      <c r="E498" s="35">
        <v>74</v>
      </c>
      <c r="F498" s="35">
        <v>226</v>
      </c>
      <c r="G498" s="35">
        <v>300</v>
      </c>
      <c r="H498" s="65">
        <v>38330824</v>
      </c>
      <c r="I498" s="78">
        <f t="shared" si="14"/>
        <v>47913530</v>
      </c>
      <c r="J498" s="86">
        <f t="shared" si="15"/>
        <v>25</v>
      </c>
    </row>
    <row r="499" spans="1:10">
      <c r="A499" s="35" t="s">
        <v>460</v>
      </c>
      <c r="B499" s="35" t="s">
        <v>514</v>
      </c>
      <c r="C499" s="35" t="s">
        <v>519</v>
      </c>
      <c r="D499" s="36" t="s">
        <v>1124</v>
      </c>
      <c r="E499" s="35">
        <v>36</v>
      </c>
      <c r="F499" s="35">
        <v>119</v>
      </c>
      <c r="G499" s="35">
        <v>155</v>
      </c>
      <c r="H499" s="65">
        <v>19980076</v>
      </c>
      <c r="I499" s="78">
        <f t="shared" si="14"/>
        <v>24975095</v>
      </c>
      <c r="J499" s="86">
        <f t="shared" si="15"/>
        <v>25</v>
      </c>
    </row>
    <row r="500" spans="1:10">
      <c r="A500" s="35" t="s">
        <v>460</v>
      </c>
      <c r="B500" s="35" t="s">
        <v>514</v>
      </c>
      <c r="C500" s="35" t="s">
        <v>520</v>
      </c>
      <c r="D500" s="36" t="s">
        <v>1125</v>
      </c>
      <c r="E500" s="35">
        <v>24</v>
      </c>
      <c r="F500" s="35">
        <v>306</v>
      </c>
      <c r="G500" s="35">
        <v>330</v>
      </c>
      <c r="H500" s="65">
        <v>46682664</v>
      </c>
      <c r="I500" s="78">
        <f t="shared" si="14"/>
        <v>58353330</v>
      </c>
      <c r="J500" s="86">
        <f t="shared" si="15"/>
        <v>25</v>
      </c>
    </row>
    <row r="501" spans="1:10">
      <c r="A501" s="35" t="s">
        <v>460</v>
      </c>
      <c r="B501" s="35" t="s">
        <v>514</v>
      </c>
      <c r="C501" s="35" t="s">
        <v>521</v>
      </c>
      <c r="D501" s="36" t="s">
        <v>1126</v>
      </c>
      <c r="E501" s="35">
        <v>24</v>
      </c>
      <c r="F501" s="35">
        <v>426</v>
      </c>
      <c r="G501" s="35">
        <v>450</v>
      </c>
      <c r="H501" s="65">
        <v>64345224</v>
      </c>
      <c r="I501" s="78">
        <f t="shared" si="14"/>
        <v>80431530</v>
      </c>
      <c r="J501" s="86">
        <f t="shared" si="15"/>
        <v>25</v>
      </c>
    </row>
    <row r="502" spans="1:10">
      <c r="A502" s="35" t="s">
        <v>460</v>
      </c>
      <c r="B502" s="35" t="s">
        <v>514</v>
      </c>
      <c r="C502" s="35" t="s">
        <v>522</v>
      </c>
      <c r="D502" s="36" t="s">
        <v>1127</v>
      </c>
      <c r="E502" s="35">
        <v>27</v>
      </c>
      <c r="F502" s="35">
        <v>83</v>
      </c>
      <c r="G502" s="35">
        <v>110</v>
      </c>
      <c r="H502" s="65">
        <v>14065132</v>
      </c>
      <c r="I502" s="78">
        <f t="shared" si="14"/>
        <v>17581415</v>
      </c>
      <c r="J502" s="86">
        <f t="shared" si="15"/>
        <v>25</v>
      </c>
    </row>
    <row r="503" spans="1:10">
      <c r="A503" s="35" t="s">
        <v>460</v>
      </c>
      <c r="B503" s="35" t="s">
        <v>514</v>
      </c>
      <c r="C503" s="35" t="s">
        <v>523</v>
      </c>
      <c r="D503" s="36" t="s">
        <v>1128</v>
      </c>
      <c r="E503" s="35">
        <v>34</v>
      </c>
      <c r="F503" s="35">
        <v>40</v>
      </c>
      <c r="G503" s="35">
        <v>76</v>
      </c>
      <c r="H503" s="65">
        <v>8215296</v>
      </c>
      <c r="I503" s="78">
        <f t="shared" si="14"/>
        <v>10269120</v>
      </c>
      <c r="J503" s="86">
        <f t="shared" si="15"/>
        <v>25</v>
      </c>
    </row>
    <row r="504" spans="1:10">
      <c r="A504" s="35" t="s">
        <v>460</v>
      </c>
      <c r="B504" s="35" t="s">
        <v>514</v>
      </c>
      <c r="C504" s="35" t="s">
        <v>524</v>
      </c>
      <c r="D504" s="36" t="s">
        <v>1129</v>
      </c>
      <c r="E504" s="35">
        <v>80</v>
      </c>
      <c r="F504" s="35">
        <v>210</v>
      </c>
      <c r="G504" s="35">
        <v>290</v>
      </c>
      <c r="H504" s="65">
        <v>36386600</v>
      </c>
      <c r="I504" s="78">
        <f t="shared" si="14"/>
        <v>45483250</v>
      </c>
      <c r="J504" s="86">
        <f t="shared" si="15"/>
        <v>25</v>
      </c>
    </row>
    <row r="505" spans="1:10">
      <c r="A505" s="52" t="s">
        <v>20</v>
      </c>
      <c r="B505" s="52" t="s">
        <v>525</v>
      </c>
      <c r="C505" s="52" t="s">
        <v>526</v>
      </c>
      <c r="D505" s="38" t="s">
        <v>1130</v>
      </c>
      <c r="E505" s="52">
        <v>23</v>
      </c>
      <c r="F505" s="52">
        <v>24</v>
      </c>
      <c r="G505" s="52">
        <v>47</v>
      </c>
      <c r="H505" s="67">
        <v>6100784</v>
      </c>
      <c r="I505" s="78">
        <f t="shared" si="14"/>
        <v>7625980</v>
      </c>
      <c r="J505" s="86">
        <f t="shared" si="15"/>
        <v>25</v>
      </c>
    </row>
    <row r="506" spans="1:10">
      <c r="A506" s="52" t="s">
        <v>20</v>
      </c>
      <c r="B506" s="52" t="s">
        <v>525</v>
      </c>
      <c r="C506" s="52" t="s">
        <v>527</v>
      </c>
      <c r="D506" s="38" t="s">
        <v>1131</v>
      </c>
      <c r="E506" s="52">
        <v>16</v>
      </c>
      <c r="F506" s="52">
        <v>48</v>
      </c>
      <c r="G506" s="52">
        <v>64</v>
      </c>
      <c r="H506" s="67">
        <v>9823648</v>
      </c>
      <c r="I506" s="78">
        <f t="shared" si="14"/>
        <v>12279560</v>
      </c>
      <c r="J506" s="86">
        <f t="shared" si="15"/>
        <v>25</v>
      </c>
    </row>
    <row r="507" spans="1:10">
      <c r="A507" s="52" t="s">
        <v>20</v>
      </c>
      <c r="B507" s="52" t="s">
        <v>525</v>
      </c>
      <c r="C507" s="52" t="s">
        <v>528</v>
      </c>
      <c r="D507" s="38" t="s">
        <v>1132</v>
      </c>
      <c r="E507" s="52">
        <v>6</v>
      </c>
      <c r="F507" s="52">
        <v>18</v>
      </c>
      <c r="G507" s="52">
        <v>24</v>
      </c>
      <c r="H507" s="67">
        <v>3683868</v>
      </c>
      <c r="I507" s="78">
        <f t="shared" si="14"/>
        <v>4604835</v>
      </c>
      <c r="J507" s="86">
        <f t="shared" si="15"/>
        <v>25</v>
      </c>
    </row>
    <row r="508" spans="1:10">
      <c r="A508" s="52" t="s">
        <v>20</v>
      </c>
      <c r="B508" s="52" t="s">
        <v>525</v>
      </c>
      <c r="C508" s="52" t="s">
        <v>529</v>
      </c>
      <c r="D508" s="38" t="s">
        <v>1133</v>
      </c>
      <c r="E508" s="52">
        <v>10</v>
      </c>
      <c r="F508" s="52">
        <v>20</v>
      </c>
      <c r="G508" s="52">
        <v>30</v>
      </c>
      <c r="H508" s="67">
        <v>4357400</v>
      </c>
      <c r="I508" s="78">
        <f t="shared" si="14"/>
        <v>5446750</v>
      </c>
      <c r="J508" s="86">
        <f t="shared" si="15"/>
        <v>25</v>
      </c>
    </row>
    <row r="509" spans="1:10">
      <c r="A509" s="52" t="s">
        <v>20</v>
      </c>
      <c r="B509" s="52" t="s">
        <v>525</v>
      </c>
      <c r="C509" s="52" t="s">
        <v>530</v>
      </c>
      <c r="D509" s="38" t="s">
        <v>1134</v>
      </c>
      <c r="E509" s="52">
        <v>20</v>
      </c>
      <c r="F509" s="52">
        <v>50</v>
      </c>
      <c r="G509" s="52">
        <v>70</v>
      </c>
      <c r="H509" s="67">
        <v>10497180</v>
      </c>
      <c r="I509" s="78">
        <f t="shared" si="14"/>
        <v>13121475</v>
      </c>
      <c r="J509" s="86">
        <f t="shared" si="15"/>
        <v>25</v>
      </c>
    </row>
    <row r="510" spans="1:10">
      <c r="A510" s="52" t="s">
        <v>20</v>
      </c>
      <c r="B510" s="52" t="s">
        <v>525</v>
      </c>
      <c r="C510" s="52" t="s">
        <v>531</v>
      </c>
      <c r="D510" s="38" t="s">
        <v>1135</v>
      </c>
      <c r="E510" s="52">
        <v>20</v>
      </c>
      <c r="F510" s="52">
        <v>40</v>
      </c>
      <c r="G510" s="52">
        <v>60</v>
      </c>
      <c r="H510" s="67">
        <v>8714800</v>
      </c>
      <c r="I510" s="78">
        <f t="shared" si="14"/>
        <v>10893500</v>
      </c>
      <c r="J510" s="86">
        <f t="shared" si="15"/>
        <v>25</v>
      </c>
    </row>
    <row r="511" spans="1:10">
      <c r="A511" s="52" t="s">
        <v>20</v>
      </c>
      <c r="B511" s="52" t="s">
        <v>525</v>
      </c>
      <c r="C511" s="52" t="s">
        <v>532</v>
      </c>
      <c r="D511" s="38" t="s">
        <v>1136</v>
      </c>
      <c r="E511" s="52">
        <v>10</v>
      </c>
      <c r="F511" s="52">
        <v>30</v>
      </c>
      <c r="G511" s="52">
        <v>40</v>
      </c>
      <c r="H511" s="67">
        <v>6139780</v>
      </c>
      <c r="I511" s="78">
        <f t="shared" ref="I511:I574" si="16">(H511+(H511*0.25))</f>
        <v>7674725</v>
      </c>
      <c r="J511" s="86">
        <f t="shared" ref="J511:J574" si="17">((I511-H511)/H511)*100</f>
        <v>25</v>
      </c>
    </row>
    <row r="512" spans="1:10">
      <c r="A512" s="52" t="s">
        <v>20</v>
      </c>
      <c r="B512" s="52" t="s">
        <v>525</v>
      </c>
      <c r="C512" s="52" t="s">
        <v>533</v>
      </c>
      <c r="D512" s="38" t="s">
        <v>1137</v>
      </c>
      <c r="E512" s="52">
        <v>20</v>
      </c>
      <c r="F512" s="52">
        <v>30</v>
      </c>
      <c r="G512" s="52">
        <v>50</v>
      </c>
      <c r="H512" s="67">
        <v>6932420</v>
      </c>
      <c r="I512" s="78">
        <f t="shared" si="16"/>
        <v>8665525</v>
      </c>
      <c r="J512" s="86">
        <f t="shared" si="17"/>
        <v>25</v>
      </c>
    </row>
    <row r="513" spans="1:10">
      <c r="A513" s="52" t="s">
        <v>20</v>
      </c>
      <c r="B513" s="52" t="s">
        <v>525</v>
      </c>
      <c r="C513" s="52" t="s">
        <v>534</v>
      </c>
      <c r="D513" s="38" t="s">
        <v>1138</v>
      </c>
      <c r="E513" s="52">
        <v>20</v>
      </c>
      <c r="F513" s="52">
        <v>30</v>
      </c>
      <c r="G513" s="52">
        <v>50</v>
      </c>
      <c r="H513" s="67">
        <v>6932420</v>
      </c>
      <c r="I513" s="78">
        <f t="shared" si="16"/>
        <v>8665525</v>
      </c>
      <c r="J513" s="86">
        <f t="shared" si="17"/>
        <v>25</v>
      </c>
    </row>
    <row r="514" spans="1:10">
      <c r="A514" s="52" t="s">
        <v>20</v>
      </c>
      <c r="B514" s="52" t="s">
        <v>525</v>
      </c>
      <c r="C514" s="52" t="s">
        <v>535</v>
      </c>
      <c r="D514" s="38" t="s">
        <v>1139</v>
      </c>
      <c r="E514" s="52">
        <v>20</v>
      </c>
      <c r="F514" s="52">
        <v>30</v>
      </c>
      <c r="G514" s="52">
        <v>50</v>
      </c>
      <c r="H514" s="67">
        <v>6932420</v>
      </c>
      <c r="I514" s="78">
        <f t="shared" si="16"/>
        <v>8665525</v>
      </c>
      <c r="J514" s="86">
        <f t="shared" si="17"/>
        <v>25</v>
      </c>
    </row>
    <row r="515" spans="1:10">
      <c r="A515" s="52" t="s">
        <v>20</v>
      </c>
      <c r="B515" s="52" t="s">
        <v>525</v>
      </c>
      <c r="C515" s="35" t="s">
        <v>536</v>
      </c>
      <c r="D515" s="38" t="s">
        <v>1140</v>
      </c>
      <c r="E515" s="52">
        <v>24</v>
      </c>
      <c r="F515" s="52">
        <v>56</v>
      </c>
      <c r="G515" s="52">
        <v>80</v>
      </c>
      <c r="H515" s="67">
        <v>11883664</v>
      </c>
      <c r="I515" s="78">
        <f t="shared" si="16"/>
        <v>14854580</v>
      </c>
      <c r="J515" s="86">
        <f t="shared" si="17"/>
        <v>25</v>
      </c>
    </row>
    <row r="516" spans="1:10">
      <c r="A516" s="52" t="s">
        <v>20</v>
      </c>
      <c r="B516" s="52" t="s">
        <v>525</v>
      </c>
      <c r="C516" s="35" t="s">
        <v>537</v>
      </c>
      <c r="D516" s="38" t="s">
        <v>1141</v>
      </c>
      <c r="E516" s="52">
        <v>19</v>
      </c>
      <c r="F516" s="52">
        <v>31</v>
      </c>
      <c r="G516" s="52">
        <v>50</v>
      </c>
      <c r="H516" s="67">
        <v>7031394</v>
      </c>
      <c r="I516" s="78">
        <f t="shared" si="16"/>
        <v>8789242.5</v>
      </c>
      <c r="J516" s="86">
        <f t="shared" si="17"/>
        <v>25</v>
      </c>
    </row>
    <row r="517" spans="1:10">
      <c r="A517" s="52" t="s">
        <v>20</v>
      </c>
      <c r="B517" s="52" t="s">
        <v>525</v>
      </c>
      <c r="C517" s="35" t="s">
        <v>538</v>
      </c>
      <c r="D517" s="38" t="s">
        <v>1142</v>
      </c>
      <c r="E517" s="52">
        <v>8</v>
      </c>
      <c r="F517" s="52">
        <v>16</v>
      </c>
      <c r="G517" s="52">
        <v>24</v>
      </c>
      <c r="H517" s="67">
        <v>3485920</v>
      </c>
      <c r="I517" s="78">
        <f t="shared" si="16"/>
        <v>4357400</v>
      </c>
      <c r="J517" s="86">
        <f t="shared" si="17"/>
        <v>25</v>
      </c>
    </row>
    <row r="518" spans="1:10">
      <c r="A518" s="52" t="s">
        <v>20</v>
      </c>
      <c r="B518" s="52" t="s">
        <v>525</v>
      </c>
      <c r="C518" s="35" t="s">
        <v>539</v>
      </c>
      <c r="D518" s="38" t="s">
        <v>1143</v>
      </c>
      <c r="E518" s="52">
        <v>8</v>
      </c>
      <c r="F518" s="52">
        <v>16</v>
      </c>
      <c r="G518" s="52">
        <v>24</v>
      </c>
      <c r="H518" s="67">
        <v>3485920</v>
      </c>
      <c r="I518" s="78">
        <f t="shared" si="16"/>
        <v>4357400</v>
      </c>
      <c r="J518" s="86">
        <f t="shared" si="17"/>
        <v>25</v>
      </c>
    </row>
    <row r="519" spans="1:10">
      <c r="A519" s="52" t="s">
        <v>20</v>
      </c>
      <c r="B519" s="52" t="s">
        <v>525</v>
      </c>
      <c r="C519" s="35" t="s">
        <v>540</v>
      </c>
      <c r="D519" s="38" t="s">
        <v>1144</v>
      </c>
      <c r="E519" s="52">
        <v>8</v>
      </c>
      <c r="F519" s="52">
        <v>16</v>
      </c>
      <c r="G519" s="52">
        <v>24</v>
      </c>
      <c r="H519" s="67">
        <v>3485920</v>
      </c>
      <c r="I519" s="78">
        <f t="shared" si="16"/>
        <v>4357400</v>
      </c>
      <c r="J519" s="86">
        <f t="shared" si="17"/>
        <v>25</v>
      </c>
    </row>
    <row r="520" spans="1:10">
      <c r="A520" s="52" t="s">
        <v>20</v>
      </c>
      <c r="B520" s="52" t="s">
        <v>525</v>
      </c>
      <c r="C520" s="35" t="s">
        <v>541</v>
      </c>
      <c r="D520" s="38" t="s">
        <v>1145</v>
      </c>
      <c r="E520" s="52">
        <v>8</v>
      </c>
      <c r="F520" s="52">
        <v>16</v>
      </c>
      <c r="G520" s="52">
        <v>24</v>
      </c>
      <c r="H520" s="67">
        <v>3485920</v>
      </c>
      <c r="I520" s="78">
        <f t="shared" si="16"/>
        <v>4357400</v>
      </c>
      <c r="J520" s="86">
        <f t="shared" si="17"/>
        <v>25</v>
      </c>
    </row>
    <row r="521" spans="1:10">
      <c r="A521" s="52" t="s">
        <v>20</v>
      </c>
      <c r="B521" s="52" t="s">
        <v>525</v>
      </c>
      <c r="C521" s="52" t="s">
        <v>542</v>
      </c>
      <c r="D521" s="38" t="s">
        <v>1146</v>
      </c>
      <c r="E521" s="52">
        <v>30</v>
      </c>
      <c r="F521" s="52">
        <v>70</v>
      </c>
      <c r="G521" s="52">
        <v>100</v>
      </c>
      <c r="H521" s="67">
        <v>14854580</v>
      </c>
      <c r="I521" s="78">
        <f t="shared" si="16"/>
        <v>18568225</v>
      </c>
      <c r="J521" s="86">
        <f t="shared" si="17"/>
        <v>25</v>
      </c>
    </row>
    <row r="522" spans="1:10">
      <c r="A522" s="52" t="s">
        <v>20</v>
      </c>
      <c r="B522" s="52" t="s">
        <v>525</v>
      </c>
      <c r="C522" s="35" t="s">
        <v>543</v>
      </c>
      <c r="D522" s="38" t="s">
        <v>1147</v>
      </c>
      <c r="E522" s="52">
        <v>20</v>
      </c>
      <c r="F522" s="52">
        <v>40</v>
      </c>
      <c r="G522" s="52">
        <v>60</v>
      </c>
      <c r="H522" s="67">
        <v>8714800</v>
      </c>
      <c r="I522" s="78">
        <f t="shared" si="16"/>
        <v>10893500</v>
      </c>
      <c r="J522" s="86">
        <f t="shared" si="17"/>
        <v>25</v>
      </c>
    </row>
    <row r="523" spans="1:10">
      <c r="A523" s="52" t="s">
        <v>20</v>
      </c>
      <c r="B523" s="52" t="s">
        <v>525</v>
      </c>
      <c r="C523" s="35" t="s">
        <v>544</v>
      </c>
      <c r="D523" s="38" t="s">
        <v>1148</v>
      </c>
      <c r="E523" s="52">
        <v>30</v>
      </c>
      <c r="F523" s="52">
        <v>70</v>
      </c>
      <c r="G523" s="52">
        <v>100</v>
      </c>
      <c r="H523" s="67">
        <v>14854580</v>
      </c>
      <c r="I523" s="78">
        <f t="shared" si="16"/>
        <v>18568225</v>
      </c>
      <c r="J523" s="86">
        <f t="shared" si="17"/>
        <v>25</v>
      </c>
    </row>
    <row r="524" spans="1:10">
      <c r="A524" s="52" t="s">
        <v>20</v>
      </c>
      <c r="B524" s="52" t="s">
        <v>525</v>
      </c>
      <c r="C524" s="35" t="s">
        <v>545</v>
      </c>
      <c r="D524" s="38" t="s">
        <v>1149</v>
      </c>
      <c r="E524" s="52">
        <v>33</v>
      </c>
      <c r="F524" s="52">
        <v>67</v>
      </c>
      <c r="G524" s="52">
        <v>100</v>
      </c>
      <c r="H524" s="67">
        <v>14557658</v>
      </c>
      <c r="I524" s="78">
        <f t="shared" si="16"/>
        <v>18197072.5</v>
      </c>
      <c r="J524" s="86">
        <f t="shared" si="17"/>
        <v>25</v>
      </c>
    </row>
    <row r="525" spans="1:10">
      <c r="A525" s="52" t="s">
        <v>20</v>
      </c>
      <c r="B525" s="52" t="s">
        <v>525</v>
      </c>
      <c r="C525" s="35" t="s">
        <v>546</v>
      </c>
      <c r="D525" s="38" t="s">
        <v>1150</v>
      </c>
      <c r="E525" s="52">
        <v>106</v>
      </c>
      <c r="F525" s="52">
        <v>354</v>
      </c>
      <c r="G525" s="52">
        <v>460</v>
      </c>
      <c r="H525" s="67">
        <v>71498236</v>
      </c>
      <c r="I525" s="78">
        <f t="shared" si="16"/>
        <v>89372795</v>
      </c>
      <c r="J525" s="86">
        <f t="shared" si="17"/>
        <v>25</v>
      </c>
    </row>
    <row r="526" spans="1:10">
      <c r="A526" s="52" t="s">
        <v>20</v>
      </c>
      <c r="B526" s="52" t="s">
        <v>525</v>
      </c>
      <c r="C526" s="35" t="s">
        <v>547</v>
      </c>
      <c r="D526" s="38" t="s">
        <v>1151</v>
      </c>
      <c r="E526" s="52">
        <v>27</v>
      </c>
      <c r="F526" s="52">
        <v>63</v>
      </c>
      <c r="G526" s="52">
        <v>90</v>
      </c>
      <c r="H526" s="67">
        <v>13369122</v>
      </c>
      <c r="I526" s="78">
        <f t="shared" si="16"/>
        <v>16711402.5</v>
      </c>
      <c r="J526" s="86">
        <f t="shared" si="17"/>
        <v>25</v>
      </c>
    </row>
    <row r="527" spans="1:10">
      <c r="A527" s="52" t="s">
        <v>20</v>
      </c>
      <c r="B527" s="52" t="s">
        <v>525</v>
      </c>
      <c r="C527" s="35" t="s">
        <v>548</v>
      </c>
      <c r="D527" s="38" t="s">
        <v>1152</v>
      </c>
      <c r="E527" s="52">
        <v>184</v>
      </c>
      <c r="F527" s="52">
        <v>216</v>
      </c>
      <c r="G527" s="52">
        <v>400</v>
      </c>
      <c r="H527" s="67">
        <v>53083984</v>
      </c>
      <c r="I527" s="78">
        <f t="shared" si="16"/>
        <v>66354980</v>
      </c>
      <c r="J527" s="86">
        <f t="shared" si="17"/>
        <v>25</v>
      </c>
    </row>
    <row r="528" spans="1:10">
      <c r="A528" s="52" t="s">
        <v>20</v>
      </c>
      <c r="B528" s="52" t="s">
        <v>525</v>
      </c>
      <c r="C528" s="35" t="s">
        <v>549</v>
      </c>
      <c r="D528" s="38" t="s">
        <v>1153</v>
      </c>
      <c r="E528" s="52">
        <v>40</v>
      </c>
      <c r="F528" s="52">
        <v>80</v>
      </c>
      <c r="G528" s="52">
        <v>120</v>
      </c>
      <c r="H528" s="67">
        <v>17429600</v>
      </c>
      <c r="I528" s="78">
        <f t="shared" si="16"/>
        <v>21787000</v>
      </c>
      <c r="J528" s="86">
        <f t="shared" si="17"/>
        <v>25</v>
      </c>
    </row>
    <row r="529" spans="1:10">
      <c r="A529" s="52" t="s">
        <v>20</v>
      </c>
      <c r="B529" s="52" t="s">
        <v>525</v>
      </c>
      <c r="C529" s="35" t="s">
        <v>550</v>
      </c>
      <c r="D529" s="38" t="s">
        <v>1154</v>
      </c>
      <c r="E529" s="52">
        <v>34</v>
      </c>
      <c r="F529" s="52">
        <v>56</v>
      </c>
      <c r="G529" s="52">
        <v>90</v>
      </c>
      <c r="H529" s="67">
        <v>12676304</v>
      </c>
      <c r="I529" s="78">
        <f t="shared" si="16"/>
        <v>15845380</v>
      </c>
      <c r="J529" s="86">
        <f t="shared" si="17"/>
        <v>25</v>
      </c>
    </row>
    <row r="530" spans="1:10">
      <c r="A530" s="52" t="s">
        <v>20</v>
      </c>
      <c r="B530" s="52" t="s">
        <v>525</v>
      </c>
      <c r="C530" s="35" t="s">
        <v>551</v>
      </c>
      <c r="D530" s="38" t="s">
        <v>1155</v>
      </c>
      <c r="E530" s="52">
        <v>33</v>
      </c>
      <c r="F530" s="52">
        <v>67</v>
      </c>
      <c r="G530" s="52">
        <v>100</v>
      </c>
      <c r="H530" s="67">
        <v>14557658</v>
      </c>
      <c r="I530" s="78">
        <f t="shared" si="16"/>
        <v>18197072.5</v>
      </c>
      <c r="J530" s="86">
        <f t="shared" si="17"/>
        <v>25</v>
      </c>
    </row>
    <row r="531" spans="1:10">
      <c r="A531" s="52" t="s">
        <v>20</v>
      </c>
      <c r="B531" s="52" t="s">
        <v>525</v>
      </c>
      <c r="C531" s="35" t="s">
        <v>552</v>
      </c>
      <c r="D531" s="38" t="s">
        <v>1156</v>
      </c>
      <c r="E531" s="52">
        <v>33</v>
      </c>
      <c r="F531" s="52">
        <v>67</v>
      </c>
      <c r="G531" s="52">
        <v>100</v>
      </c>
      <c r="H531" s="67">
        <v>14557658</v>
      </c>
      <c r="I531" s="78">
        <f t="shared" si="16"/>
        <v>18197072.5</v>
      </c>
      <c r="J531" s="86">
        <f t="shared" si="17"/>
        <v>25</v>
      </c>
    </row>
    <row r="532" spans="1:10">
      <c r="A532" s="52" t="s">
        <v>20</v>
      </c>
      <c r="B532" s="52" t="s">
        <v>525</v>
      </c>
      <c r="C532" s="35" t="s">
        <v>553</v>
      </c>
      <c r="D532" s="38" t="s">
        <v>1157</v>
      </c>
      <c r="E532" s="52">
        <v>36</v>
      </c>
      <c r="F532" s="52">
        <v>84</v>
      </c>
      <c r="G532" s="52">
        <v>120</v>
      </c>
      <c r="H532" s="67">
        <v>17825496</v>
      </c>
      <c r="I532" s="78">
        <f t="shared" si="16"/>
        <v>22281870</v>
      </c>
      <c r="J532" s="86">
        <f t="shared" si="17"/>
        <v>25</v>
      </c>
    </row>
    <row r="533" spans="1:10">
      <c r="A533" s="52" t="s">
        <v>20</v>
      </c>
      <c r="B533" s="52" t="s">
        <v>525</v>
      </c>
      <c r="C533" s="35" t="s">
        <v>554</v>
      </c>
      <c r="D533" s="38" t="s">
        <v>1158</v>
      </c>
      <c r="E533" s="52">
        <v>40</v>
      </c>
      <c r="F533" s="52">
        <v>100</v>
      </c>
      <c r="G533" s="52">
        <v>140</v>
      </c>
      <c r="H533" s="67">
        <v>20994360</v>
      </c>
      <c r="I533" s="78">
        <f t="shared" si="16"/>
        <v>26242950</v>
      </c>
      <c r="J533" s="86">
        <f t="shared" si="17"/>
        <v>25</v>
      </c>
    </row>
    <row r="534" spans="1:10">
      <c r="A534" s="52" t="s">
        <v>20</v>
      </c>
      <c r="B534" s="52" t="s">
        <v>525</v>
      </c>
      <c r="C534" s="35" t="s">
        <v>555</v>
      </c>
      <c r="D534" s="38" t="s">
        <v>1159</v>
      </c>
      <c r="E534" s="52">
        <v>60</v>
      </c>
      <c r="F534" s="52">
        <v>110</v>
      </c>
      <c r="G534" s="52">
        <v>170</v>
      </c>
      <c r="H534" s="67">
        <v>24362020</v>
      </c>
      <c r="I534" s="78">
        <f t="shared" si="16"/>
        <v>30452525</v>
      </c>
      <c r="J534" s="86">
        <f t="shared" si="17"/>
        <v>25</v>
      </c>
    </row>
    <row r="535" spans="1:10">
      <c r="A535" s="52" t="s">
        <v>20</v>
      </c>
      <c r="B535" s="52" t="s">
        <v>525</v>
      </c>
      <c r="C535" s="35" t="s">
        <v>556</v>
      </c>
      <c r="D535" s="38" t="s">
        <v>1160</v>
      </c>
      <c r="E535" s="52">
        <v>36</v>
      </c>
      <c r="F535" s="52">
        <v>72</v>
      </c>
      <c r="G535" s="52">
        <v>108</v>
      </c>
      <c r="H535" s="67">
        <v>15686640</v>
      </c>
      <c r="I535" s="78">
        <f t="shared" si="16"/>
        <v>19608300</v>
      </c>
      <c r="J535" s="86">
        <f t="shared" si="17"/>
        <v>25</v>
      </c>
    </row>
    <row r="536" spans="1:10">
      <c r="A536" s="52" t="s">
        <v>20</v>
      </c>
      <c r="B536" s="52" t="s">
        <v>525</v>
      </c>
      <c r="C536" s="35" t="s">
        <v>557</v>
      </c>
      <c r="D536" s="38" t="s">
        <v>1161</v>
      </c>
      <c r="E536" s="52">
        <v>64</v>
      </c>
      <c r="F536" s="52">
        <v>120</v>
      </c>
      <c r="G536" s="52">
        <v>184</v>
      </c>
      <c r="H536" s="67">
        <v>26461456</v>
      </c>
      <c r="I536" s="78">
        <f t="shared" si="16"/>
        <v>33076820</v>
      </c>
      <c r="J536" s="86">
        <f t="shared" si="17"/>
        <v>25</v>
      </c>
    </row>
    <row r="537" spans="1:10">
      <c r="A537" s="52" t="s">
        <v>20</v>
      </c>
      <c r="B537" s="52" t="s">
        <v>525</v>
      </c>
      <c r="C537" s="35" t="s">
        <v>558</v>
      </c>
      <c r="D537" s="38" t="s">
        <v>1162</v>
      </c>
      <c r="E537" s="52">
        <v>40</v>
      </c>
      <c r="F537" s="52">
        <v>110</v>
      </c>
      <c r="G537" s="52">
        <v>150</v>
      </c>
      <c r="H537" s="67">
        <v>22776740</v>
      </c>
      <c r="I537" s="78">
        <f t="shared" si="16"/>
        <v>28470925</v>
      </c>
      <c r="J537" s="86">
        <f t="shared" si="17"/>
        <v>25</v>
      </c>
    </row>
    <row r="538" spans="1:10">
      <c r="A538" s="52" t="s">
        <v>20</v>
      </c>
      <c r="B538" s="52" t="s">
        <v>525</v>
      </c>
      <c r="C538" s="35" t="s">
        <v>559</v>
      </c>
      <c r="D538" s="38" t="s">
        <v>1163</v>
      </c>
      <c r="E538" s="52">
        <v>48</v>
      </c>
      <c r="F538" s="52">
        <v>84</v>
      </c>
      <c r="G538" s="52">
        <v>132</v>
      </c>
      <c r="H538" s="67">
        <v>18776664</v>
      </c>
      <c r="I538" s="78">
        <f t="shared" si="16"/>
        <v>23470830</v>
      </c>
      <c r="J538" s="86">
        <f t="shared" si="17"/>
        <v>25</v>
      </c>
    </row>
    <row r="539" spans="1:10">
      <c r="A539" s="52" t="s">
        <v>20</v>
      </c>
      <c r="B539" s="52" t="s">
        <v>525</v>
      </c>
      <c r="C539" s="35" t="s">
        <v>560</v>
      </c>
      <c r="D539" s="38" t="s">
        <v>1164</v>
      </c>
      <c r="E539" s="52">
        <v>27</v>
      </c>
      <c r="F539" s="52">
        <v>83</v>
      </c>
      <c r="G539" s="52">
        <v>110</v>
      </c>
      <c r="H539" s="67">
        <v>16933882</v>
      </c>
      <c r="I539" s="78">
        <f t="shared" si="16"/>
        <v>21167352.5</v>
      </c>
      <c r="J539" s="86">
        <f t="shared" si="17"/>
        <v>25</v>
      </c>
    </row>
    <row r="540" spans="1:10">
      <c r="A540" s="52" t="s">
        <v>20</v>
      </c>
      <c r="B540" s="52" t="s">
        <v>525</v>
      </c>
      <c r="C540" s="35" t="s">
        <v>561</v>
      </c>
      <c r="D540" s="38" t="s">
        <v>1165</v>
      </c>
      <c r="E540" s="52">
        <v>20</v>
      </c>
      <c r="F540" s="52">
        <v>90</v>
      </c>
      <c r="G540" s="52">
        <v>110</v>
      </c>
      <c r="H540" s="67">
        <v>17626700</v>
      </c>
      <c r="I540" s="78">
        <f t="shared" si="16"/>
        <v>22033375</v>
      </c>
      <c r="J540" s="86">
        <f t="shared" si="17"/>
        <v>25</v>
      </c>
    </row>
    <row r="541" spans="1:10">
      <c r="A541" s="52" t="s">
        <v>20</v>
      </c>
      <c r="B541" s="52" t="s">
        <v>525</v>
      </c>
      <c r="C541" s="35" t="s">
        <v>562</v>
      </c>
      <c r="D541" s="38" t="s">
        <v>1166</v>
      </c>
      <c r="E541" s="52">
        <v>15</v>
      </c>
      <c r="F541" s="52">
        <v>30</v>
      </c>
      <c r="G541" s="52">
        <v>45</v>
      </c>
      <c r="H541" s="67">
        <v>6536100</v>
      </c>
      <c r="I541" s="78">
        <f t="shared" si="16"/>
        <v>8170125</v>
      </c>
      <c r="J541" s="86">
        <f t="shared" si="17"/>
        <v>25</v>
      </c>
    </row>
    <row r="542" spans="1:10">
      <c r="A542" s="52" t="s">
        <v>20</v>
      </c>
      <c r="B542" s="52" t="s">
        <v>525</v>
      </c>
      <c r="C542" s="52" t="s">
        <v>563</v>
      </c>
      <c r="D542" s="38" t="s">
        <v>1167</v>
      </c>
      <c r="E542" s="52">
        <v>54</v>
      </c>
      <c r="F542" s="52">
        <v>162</v>
      </c>
      <c r="G542" s="52">
        <v>216</v>
      </c>
      <c r="H542" s="67">
        <v>33154812</v>
      </c>
      <c r="I542" s="78">
        <f t="shared" si="16"/>
        <v>41443515</v>
      </c>
      <c r="J542" s="86">
        <f t="shared" si="17"/>
        <v>25</v>
      </c>
    </row>
    <row r="543" spans="1:10">
      <c r="A543" s="52" t="s">
        <v>20</v>
      </c>
      <c r="B543" s="52" t="s">
        <v>525</v>
      </c>
      <c r="C543" s="52" t="s">
        <v>564</v>
      </c>
      <c r="D543" s="38" t="s">
        <v>1168</v>
      </c>
      <c r="E543" s="52">
        <v>30</v>
      </c>
      <c r="F543" s="52">
        <v>55</v>
      </c>
      <c r="G543" s="52">
        <v>85</v>
      </c>
      <c r="H543" s="67">
        <v>12181010</v>
      </c>
      <c r="I543" s="78">
        <f t="shared" si="16"/>
        <v>15226262.5</v>
      </c>
      <c r="J543" s="86">
        <f t="shared" si="17"/>
        <v>25</v>
      </c>
    </row>
    <row r="544" spans="1:10">
      <c r="A544" s="52" t="s">
        <v>20</v>
      </c>
      <c r="B544" s="52" t="s">
        <v>525</v>
      </c>
      <c r="C544" s="52" t="s">
        <v>565</v>
      </c>
      <c r="D544" s="38" t="s">
        <v>1169</v>
      </c>
      <c r="E544" s="52">
        <v>20</v>
      </c>
      <c r="F544" s="52">
        <v>40</v>
      </c>
      <c r="G544" s="52">
        <v>60</v>
      </c>
      <c r="H544" s="67">
        <v>8714800</v>
      </c>
      <c r="I544" s="78">
        <f t="shared" si="16"/>
        <v>10893500</v>
      </c>
      <c r="J544" s="86">
        <f t="shared" si="17"/>
        <v>25</v>
      </c>
    </row>
    <row r="545" spans="1:10">
      <c r="A545" s="52" t="s">
        <v>20</v>
      </c>
      <c r="B545" s="52" t="s">
        <v>525</v>
      </c>
      <c r="C545" s="35" t="s">
        <v>566</v>
      </c>
      <c r="D545" s="38" t="s">
        <v>1170</v>
      </c>
      <c r="E545" s="52">
        <v>26</v>
      </c>
      <c r="F545" s="52">
        <v>126</v>
      </c>
      <c r="G545" s="52">
        <v>152</v>
      </c>
      <c r="H545" s="67">
        <v>24518852</v>
      </c>
      <c r="I545" s="78">
        <f t="shared" si="16"/>
        <v>30648565</v>
      </c>
      <c r="J545" s="86">
        <f t="shared" si="17"/>
        <v>25</v>
      </c>
    </row>
    <row r="546" spans="1:10">
      <c r="A546" s="52" t="s">
        <v>20</v>
      </c>
      <c r="B546" s="52" t="s">
        <v>525</v>
      </c>
      <c r="C546" s="35" t="s">
        <v>567</v>
      </c>
      <c r="D546" s="38" t="s">
        <v>1171</v>
      </c>
      <c r="E546" s="52">
        <v>29</v>
      </c>
      <c r="F546" s="52">
        <v>61</v>
      </c>
      <c r="G546" s="52">
        <v>90</v>
      </c>
      <c r="H546" s="67">
        <v>13171174</v>
      </c>
      <c r="I546" s="78">
        <f t="shared" si="16"/>
        <v>16463967.5</v>
      </c>
      <c r="J546" s="86">
        <f t="shared" si="17"/>
        <v>25</v>
      </c>
    </row>
    <row r="547" spans="1:10">
      <c r="A547" s="52" t="s">
        <v>20</v>
      </c>
      <c r="B547" s="52" t="s">
        <v>525</v>
      </c>
      <c r="C547" s="35" t="s">
        <v>568</v>
      </c>
      <c r="D547" s="38" t="s">
        <v>1172</v>
      </c>
      <c r="E547" s="52">
        <v>14</v>
      </c>
      <c r="F547" s="52">
        <v>71</v>
      </c>
      <c r="G547" s="52">
        <v>85</v>
      </c>
      <c r="H547" s="67">
        <v>13764594</v>
      </c>
      <c r="I547" s="78">
        <f t="shared" si="16"/>
        <v>17205742.5</v>
      </c>
      <c r="J547" s="86">
        <f t="shared" si="17"/>
        <v>25</v>
      </c>
    </row>
    <row r="548" spans="1:10">
      <c r="A548" s="52" t="s">
        <v>20</v>
      </c>
      <c r="B548" s="52" t="s">
        <v>525</v>
      </c>
      <c r="C548" s="35" t="s">
        <v>569</v>
      </c>
      <c r="D548" s="38" t="s">
        <v>1173</v>
      </c>
      <c r="E548" s="52">
        <v>23</v>
      </c>
      <c r="F548" s="52">
        <v>77</v>
      </c>
      <c r="G548" s="52">
        <v>100</v>
      </c>
      <c r="H548" s="67">
        <v>15547398</v>
      </c>
      <c r="I548" s="78">
        <f t="shared" si="16"/>
        <v>19434247.5</v>
      </c>
      <c r="J548" s="86">
        <f t="shared" si="17"/>
        <v>25</v>
      </c>
    </row>
    <row r="549" spans="1:10">
      <c r="A549" s="52" t="s">
        <v>20</v>
      </c>
      <c r="B549" s="52" t="s">
        <v>525</v>
      </c>
      <c r="C549" s="52" t="s">
        <v>570</v>
      </c>
      <c r="D549" s="38" t="s">
        <v>1174</v>
      </c>
      <c r="E549" s="52">
        <v>70</v>
      </c>
      <c r="F549" s="52">
        <v>170</v>
      </c>
      <c r="G549" s="52">
        <v>240</v>
      </c>
      <c r="H549" s="67">
        <v>35848940</v>
      </c>
      <c r="I549" s="78">
        <f t="shared" si="16"/>
        <v>44811175</v>
      </c>
      <c r="J549" s="86">
        <f t="shared" si="17"/>
        <v>25</v>
      </c>
    </row>
    <row r="550" spans="1:10">
      <c r="A550" s="52" t="s">
        <v>20</v>
      </c>
      <c r="B550" s="52" t="s">
        <v>525</v>
      </c>
      <c r="C550" s="35" t="s">
        <v>571</v>
      </c>
      <c r="D550" s="38" t="s">
        <v>1175</v>
      </c>
      <c r="E550" s="52">
        <v>32</v>
      </c>
      <c r="F550" s="52">
        <v>64</v>
      </c>
      <c r="G550" s="52">
        <v>96</v>
      </c>
      <c r="H550" s="67">
        <v>13943680</v>
      </c>
      <c r="I550" s="78">
        <f t="shared" si="16"/>
        <v>17429600</v>
      </c>
      <c r="J550" s="86">
        <f t="shared" si="17"/>
        <v>25</v>
      </c>
    </row>
    <row r="551" spans="1:10">
      <c r="A551" s="52" t="s">
        <v>20</v>
      </c>
      <c r="B551" s="52" t="s">
        <v>525</v>
      </c>
      <c r="C551" s="35" t="s">
        <v>572</v>
      </c>
      <c r="D551" s="38" t="s">
        <v>1176</v>
      </c>
      <c r="E551" s="52">
        <v>34</v>
      </c>
      <c r="F551" s="52">
        <v>80</v>
      </c>
      <c r="G551" s="52">
        <v>114</v>
      </c>
      <c r="H551" s="67">
        <v>16954016</v>
      </c>
      <c r="I551" s="78">
        <f t="shared" si="16"/>
        <v>21192520</v>
      </c>
      <c r="J551" s="86">
        <f t="shared" si="17"/>
        <v>25</v>
      </c>
    </row>
    <row r="552" spans="1:10">
      <c r="A552" s="52" t="s">
        <v>20</v>
      </c>
      <c r="B552" s="52" t="s">
        <v>525</v>
      </c>
      <c r="C552" s="35" t="s">
        <v>573</v>
      </c>
      <c r="D552" s="38" t="s">
        <v>1177</v>
      </c>
      <c r="E552" s="52">
        <v>50</v>
      </c>
      <c r="F552" s="52">
        <v>110</v>
      </c>
      <c r="G552" s="52">
        <v>160</v>
      </c>
      <c r="H552" s="67">
        <v>23569380</v>
      </c>
      <c r="I552" s="78">
        <f t="shared" si="16"/>
        <v>29461725</v>
      </c>
      <c r="J552" s="86">
        <f t="shared" si="17"/>
        <v>25</v>
      </c>
    </row>
    <row r="553" spans="1:10">
      <c r="A553" s="52" t="s">
        <v>20</v>
      </c>
      <c r="B553" s="52" t="s">
        <v>525</v>
      </c>
      <c r="C553" s="52" t="s">
        <v>574</v>
      </c>
      <c r="D553" s="38" t="s">
        <v>1178</v>
      </c>
      <c r="E553" s="52">
        <v>20</v>
      </c>
      <c r="F553" s="52">
        <v>60</v>
      </c>
      <c r="G553" s="52">
        <v>80</v>
      </c>
      <c r="H553" s="67">
        <v>12279560</v>
      </c>
      <c r="I553" s="78">
        <f t="shared" si="16"/>
        <v>15349450</v>
      </c>
      <c r="J553" s="86">
        <f t="shared" si="17"/>
        <v>25</v>
      </c>
    </row>
    <row r="554" spans="1:10">
      <c r="A554" s="52" t="s">
        <v>20</v>
      </c>
      <c r="B554" s="52" t="s">
        <v>525</v>
      </c>
      <c r="C554" s="35" t="s">
        <v>575</v>
      </c>
      <c r="D554" s="38" t="s">
        <v>1179</v>
      </c>
      <c r="E554" s="52">
        <v>45</v>
      </c>
      <c r="F554" s="52">
        <v>135</v>
      </c>
      <c r="G554" s="52">
        <v>180</v>
      </c>
      <c r="H554" s="67">
        <v>27629010</v>
      </c>
      <c r="I554" s="78">
        <f t="shared" si="16"/>
        <v>34536262.5</v>
      </c>
      <c r="J554" s="86">
        <f t="shared" si="17"/>
        <v>25</v>
      </c>
    </row>
    <row r="555" spans="1:10">
      <c r="A555" s="52" t="s">
        <v>20</v>
      </c>
      <c r="B555" s="52" t="s">
        <v>525</v>
      </c>
      <c r="C555" s="35" t="s">
        <v>576</v>
      </c>
      <c r="D555" s="38" t="s">
        <v>1180</v>
      </c>
      <c r="E555" s="52">
        <v>13</v>
      </c>
      <c r="F555" s="52">
        <v>27</v>
      </c>
      <c r="G555" s="52">
        <v>40</v>
      </c>
      <c r="H555" s="67">
        <v>5842858</v>
      </c>
      <c r="I555" s="78">
        <f t="shared" si="16"/>
        <v>7303572.5</v>
      </c>
      <c r="J555" s="86">
        <f t="shared" si="17"/>
        <v>25</v>
      </c>
    </row>
    <row r="556" spans="1:10">
      <c r="A556" s="52" t="s">
        <v>20</v>
      </c>
      <c r="B556" s="52" t="s">
        <v>525</v>
      </c>
      <c r="C556" s="35" t="s">
        <v>577</v>
      </c>
      <c r="D556" s="38" t="s">
        <v>1181</v>
      </c>
      <c r="E556" s="52">
        <v>8</v>
      </c>
      <c r="F556" s="52">
        <v>16</v>
      </c>
      <c r="G556" s="52">
        <v>24</v>
      </c>
      <c r="H556" s="67">
        <v>3485920</v>
      </c>
      <c r="I556" s="78">
        <f t="shared" si="16"/>
        <v>4357400</v>
      </c>
      <c r="J556" s="86">
        <f t="shared" si="17"/>
        <v>25</v>
      </c>
    </row>
    <row r="557" spans="1:10">
      <c r="A557" s="52" t="s">
        <v>20</v>
      </c>
      <c r="B557" s="52" t="s">
        <v>525</v>
      </c>
      <c r="C557" s="35" t="s">
        <v>578</v>
      </c>
      <c r="D557" s="38" t="s">
        <v>1182</v>
      </c>
      <c r="E557" s="52">
        <v>20</v>
      </c>
      <c r="F557" s="52">
        <v>30</v>
      </c>
      <c r="G557" s="52">
        <v>50</v>
      </c>
      <c r="H557" s="67">
        <v>6932420</v>
      </c>
      <c r="I557" s="78">
        <f t="shared" si="16"/>
        <v>8665525</v>
      </c>
      <c r="J557" s="86">
        <f t="shared" si="17"/>
        <v>25</v>
      </c>
    </row>
    <row r="558" spans="1:10">
      <c r="A558" s="52" t="s">
        <v>20</v>
      </c>
      <c r="B558" s="52" t="s">
        <v>525</v>
      </c>
      <c r="C558" s="35" t="s">
        <v>579</v>
      </c>
      <c r="D558" s="38" t="s">
        <v>1183</v>
      </c>
      <c r="E558" s="52">
        <v>52</v>
      </c>
      <c r="F558" s="52">
        <v>113</v>
      </c>
      <c r="G558" s="52">
        <v>165</v>
      </c>
      <c r="H558" s="67">
        <v>24262622</v>
      </c>
      <c r="I558" s="78">
        <f t="shared" si="16"/>
        <v>30328277.5</v>
      </c>
      <c r="J558" s="86">
        <f t="shared" si="17"/>
        <v>25</v>
      </c>
    </row>
    <row r="559" spans="1:10">
      <c r="A559" s="52" t="s">
        <v>20</v>
      </c>
      <c r="B559" s="52" t="s">
        <v>525</v>
      </c>
      <c r="C559" s="52" t="s">
        <v>580</v>
      </c>
      <c r="D559" s="38" t="s">
        <v>1184</v>
      </c>
      <c r="E559" s="52">
        <v>16</v>
      </c>
      <c r="F559" s="52">
        <v>48</v>
      </c>
      <c r="G559" s="52">
        <v>64</v>
      </c>
      <c r="H559" s="67">
        <v>9823648</v>
      </c>
      <c r="I559" s="78">
        <f t="shared" si="16"/>
        <v>12279560</v>
      </c>
      <c r="J559" s="86">
        <f t="shared" si="17"/>
        <v>25</v>
      </c>
    </row>
    <row r="560" spans="1:10">
      <c r="A560" s="52" t="s">
        <v>20</v>
      </c>
      <c r="B560" s="52" t="s">
        <v>525</v>
      </c>
      <c r="C560" s="35" t="s">
        <v>581</v>
      </c>
      <c r="D560" s="38" t="s">
        <v>1185</v>
      </c>
      <c r="E560" s="52">
        <v>20</v>
      </c>
      <c r="F560" s="52">
        <v>40</v>
      </c>
      <c r="G560" s="52">
        <v>60</v>
      </c>
      <c r="H560" s="67">
        <v>8714800</v>
      </c>
      <c r="I560" s="78">
        <f t="shared" si="16"/>
        <v>10893500</v>
      </c>
      <c r="J560" s="86">
        <f t="shared" si="17"/>
        <v>25</v>
      </c>
    </row>
    <row r="561" spans="1:10">
      <c r="A561" s="52" t="s">
        <v>20</v>
      </c>
      <c r="B561" s="52" t="s">
        <v>525</v>
      </c>
      <c r="C561" s="35" t="s">
        <v>582</v>
      </c>
      <c r="D561" s="38" t="s">
        <v>1186</v>
      </c>
      <c r="E561" s="52">
        <v>18</v>
      </c>
      <c r="F561" s="52">
        <v>22</v>
      </c>
      <c r="G561" s="52">
        <v>40</v>
      </c>
      <c r="H561" s="67">
        <v>5347988</v>
      </c>
      <c r="I561" s="78">
        <f t="shared" si="16"/>
        <v>6684985</v>
      </c>
      <c r="J561" s="86">
        <f t="shared" si="17"/>
        <v>25</v>
      </c>
    </row>
    <row r="562" spans="1:10">
      <c r="A562" s="52" t="s">
        <v>20</v>
      </c>
      <c r="B562" s="52" t="s">
        <v>525</v>
      </c>
      <c r="C562" s="52" t="s">
        <v>583</v>
      </c>
      <c r="D562" s="38" t="s">
        <v>1187</v>
      </c>
      <c r="E562" s="52">
        <v>20</v>
      </c>
      <c r="F562" s="52">
        <v>40</v>
      </c>
      <c r="G562" s="52">
        <v>60</v>
      </c>
      <c r="H562" s="67">
        <v>8714800</v>
      </c>
      <c r="I562" s="78">
        <f t="shared" si="16"/>
        <v>10893500</v>
      </c>
      <c r="J562" s="86">
        <f t="shared" si="17"/>
        <v>25</v>
      </c>
    </row>
    <row r="563" spans="1:10">
      <c r="A563" s="52" t="s">
        <v>20</v>
      </c>
      <c r="B563" s="52" t="s">
        <v>525</v>
      </c>
      <c r="C563" s="35" t="s">
        <v>584</v>
      </c>
      <c r="D563" s="38" t="s">
        <v>1188</v>
      </c>
      <c r="E563" s="52">
        <v>35</v>
      </c>
      <c r="F563" s="52">
        <v>95</v>
      </c>
      <c r="G563" s="52">
        <v>130</v>
      </c>
      <c r="H563" s="67">
        <v>19706850</v>
      </c>
      <c r="I563" s="78">
        <f t="shared" si="16"/>
        <v>24633562.5</v>
      </c>
      <c r="J563" s="86">
        <f t="shared" si="17"/>
        <v>25</v>
      </c>
    </row>
    <row r="564" spans="1:10">
      <c r="A564" s="52" t="s">
        <v>20</v>
      </c>
      <c r="B564" s="52" t="s">
        <v>525</v>
      </c>
      <c r="C564" s="35" t="s">
        <v>585</v>
      </c>
      <c r="D564" s="38" t="s">
        <v>1189</v>
      </c>
      <c r="E564" s="52">
        <v>25</v>
      </c>
      <c r="F564" s="52">
        <v>50</v>
      </c>
      <c r="G564" s="52">
        <v>75</v>
      </c>
      <c r="H564" s="67">
        <v>10893500</v>
      </c>
      <c r="I564" s="78">
        <f t="shared" si="16"/>
        <v>13616875</v>
      </c>
      <c r="J564" s="86">
        <f t="shared" si="17"/>
        <v>25</v>
      </c>
    </row>
    <row r="565" spans="1:10">
      <c r="A565" s="52" t="s">
        <v>20</v>
      </c>
      <c r="B565" s="52" t="s">
        <v>525</v>
      </c>
      <c r="C565" s="52" t="s">
        <v>586</v>
      </c>
      <c r="D565" s="38" t="s">
        <v>1190</v>
      </c>
      <c r="E565" s="52">
        <v>16</v>
      </c>
      <c r="F565" s="52">
        <v>48</v>
      </c>
      <c r="G565" s="52">
        <v>64</v>
      </c>
      <c r="H565" s="67">
        <v>9823648</v>
      </c>
      <c r="I565" s="78">
        <f t="shared" si="16"/>
        <v>12279560</v>
      </c>
      <c r="J565" s="86">
        <f t="shared" si="17"/>
        <v>25</v>
      </c>
    </row>
    <row r="566" spans="1:10">
      <c r="A566" s="52" t="s">
        <v>20</v>
      </c>
      <c r="B566" s="52" t="s">
        <v>525</v>
      </c>
      <c r="C566" s="52" t="s">
        <v>587</v>
      </c>
      <c r="D566" s="38" t="s">
        <v>1191</v>
      </c>
      <c r="E566" s="52">
        <v>30</v>
      </c>
      <c r="F566" s="52">
        <v>70</v>
      </c>
      <c r="G566" s="52">
        <v>100</v>
      </c>
      <c r="H566" s="67">
        <v>14854580</v>
      </c>
      <c r="I566" s="78">
        <f t="shared" si="16"/>
        <v>18568225</v>
      </c>
      <c r="J566" s="86">
        <f t="shared" si="17"/>
        <v>25</v>
      </c>
    </row>
    <row r="567" spans="1:10">
      <c r="A567" s="52" t="s">
        <v>20</v>
      </c>
      <c r="B567" s="52" t="s">
        <v>525</v>
      </c>
      <c r="C567" s="35" t="s">
        <v>588</v>
      </c>
      <c r="D567" s="38" t="s">
        <v>1192</v>
      </c>
      <c r="E567" s="52">
        <v>28</v>
      </c>
      <c r="F567" s="52">
        <v>67</v>
      </c>
      <c r="G567" s="52">
        <v>95</v>
      </c>
      <c r="H567" s="67">
        <v>14161338</v>
      </c>
      <c r="I567" s="78">
        <f t="shared" si="16"/>
        <v>17701672.5</v>
      </c>
      <c r="J567" s="86">
        <f t="shared" si="17"/>
        <v>25</v>
      </c>
    </row>
    <row r="568" spans="1:10">
      <c r="A568" s="52" t="s">
        <v>20</v>
      </c>
      <c r="B568" s="52" t="s">
        <v>525</v>
      </c>
      <c r="C568" s="35" t="s">
        <v>589</v>
      </c>
      <c r="D568" s="38" t="s">
        <v>1193</v>
      </c>
      <c r="E568" s="52">
        <v>68</v>
      </c>
      <c r="F568" s="52">
        <v>134</v>
      </c>
      <c r="G568" s="52">
        <v>202</v>
      </c>
      <c r="H568" s="67">
        <v>29273844</v>
      </c>
      <c r="I568" s="78">
        <f t="shared" si="16"/>
        <v>36592305</v>
      </c>
      <c r="J568" s="86">
        <f t="shared" si="17"/>
        <v>25</v>
      </c>
    </row>
    <row r="569" spans="1:10">
      <c r="A569" s="52" t="s">
        <v>20</v>
      </c>
      <c r="B569" s="52" t="s">
        <v>525</v>
      </c>
      <c r="C569" s="52" t="s">
        <v>590</v>
      </c>
      <c r="D569" s="38" t="s">
        <v>1194</v>
      </c>
      <c r="E569" s="52">
        <v>17</v>
      </c>
      <c r="F569" s="52">
        <v>33</v>
      </c>
      <c r="G569" s="52">
        <v>50</v>
      </c>
      <c r="H569" s="67">
        <v>7229342</v>
      </c>
      <c r="I569" s="78">
        <f t="shared" si="16"/>
        <v>9036677.5</v>
      </c>
      <c r="J569" s="86">
        <f t="shared" si="17"/>
        <v>25</v>
      </c>
    </row>
    <row r="570" spans="1:10">
      <c r="A570" s="52" t="s">
        <v>20</v>
      </c>
      <c r="B570" s="52" t="s">
        <v>525</v>
      </c>
      <c r="C570" s="35" t="s">
        <v>591</v>
      </c>
      <c r="D570" s="38" t="s">
        <v>1195</v>
      </c>
      <c r="E570" s="52">
        <v>48</v>
      </c>
      <c r="F570" s="52">
        <v>320</v>
      </c>
      <c r="G570" s="52">
        <v>368</v>
      </c>
      <c r="H570" s="67">
        <v>60840832</v>
      </c>
      <c r="I570" s="78">
        <f t="shared" si="16"/>
        <v>76051040</v>
      </c>
      <c r="J570" s="86">
        <f t="shared" si="17"/>
        <v>25</v>
      </c>
    </row>
    <row r="571" spans="1:10">
      <c r="A571" s="52" t="s">
        <v>20</v>
      </c>
      <c r="B571" s="52" t="s">
        <v>525</v>
      </c>
      <c r="C571" s="52" t="s">
        <v>592</v>
      </c>
      <c r="D571" s="38" t="s">
        <v>1196</v>
      </c>
      <c r="E571" s="52">
        <v>17</v>
      </c>
      <c r="F571" s="52">
        <v>223</v>
      </c>
      <c r="G571" s="52">
        <v>240</v>
      </c>
      <c r="H571" s="67">
        <v>41094562</v>
      </c>
      <c r="I571" s="78">
        <f t="shared" si="16"/>
        <v>51368202.5</v>
      </c>
      <c r="J571" s="86">
        <f t="shared" si="17"/>
        <v>25</v>
      </c>
    </row>
    <row r="572" spans="1:10">
      <c r="A572" s="52" t="s">
        <v>20</v>
      </c>
      <c r="B572" s="52" t="s">
        <v>525</v>
      </c>
      <c r="C572" s="52" t="s">
        <v>593</v>
      </c>
      <c r="D572" s="38" t="s">
        <v>1197</v>
      </c>
      <c r="E572" s="52">
        <v>165</v>
      </c>
      <c r="F572" s="52">
        <v>285</v>
      </c>
      <c r="G572" s="52">
        <v>450</v>
      </c>
      <c r="H572" s="67">
        <v>63876390</v>
      </c>
      <c r="I572" s="78">
        <f t="shared" si="16"/>
        <v>79845487.5</v>
      </c>
      <c r="J572" s="86">
        <f t="shared" si="17"/>
        <v>25</v>
      </c>
    </row>
    <row r="573" spans="1:10">
      <c r="A573" s="52" t="s">
        <v>20</v>
      </c>
      <c r="B573" s="52" t="s">
        <v>525</v>
      </c>
      <c r="C573" s="35" t="s">
        <v>594</v>
      </c>
      <c r="D573" s="38" t="s">
        <v>1198</v>
      </c>
      <c r="E573" s="52">
        <v>25</v>
      </c>
      <c r="F573" s="52">
        <v>70</v>
      </c>
      <c r="G573" s="52">
        <v>95</v>
      </c>
      <c r="H573" s="67">
        <v>14458260</v>
      </c>
      <c r="I573" s="78">
        <f t="shared" si="16"/>
        <v>18072825</v>
      </c>
      <c r="J573" s="86">
        <f t="shared" si="17"/>
        <v>25</v>
      </c>
    </row>
    <row r="574" spans="1:10">
      <c r="A574" s="52" t="s">
        <v>20</v>
      </c>
      <c r="B574" s="52" t="s">
        <v>525</v>
      </c>
      <c r="C574" s="35" t="s">
        <v>595</v>
      </c>
      <c r="D574" s="38" t="s">
        <v>1199</v>
      </c>
      <c r="E574" s="52">
        <v>77</v>
      </c>
      <c r="F574" s="52">
        <v>263</v>
      </c>
      <c r="G574" s="52">
        <v>340</v>
      </c>
      <c r="H574" s="67">
        <v>52979922</v>
      </c>
      <c r="I574" s="78">
        <f t="shared" si="16"/>
        <v>66224902.5</v>
      </c>
      <c r="J574" s="86">
        <f t="shared" si="17"/>
        <v>25</v>
      </c>
    </row>
    <row r="575" spans="1:10">
      <c r="A575" s="52" t="s">
        <v>20</v>
      </c>
      <c r="B575" s="52" t="s">
        <v>525</v>
      </c>
      <c r="C575" s="35" t="s">
        <v>596</v>
      </c>
      <c r="D575" s="38" t="s">
        <v>1200</v>
      </c>
      <c r="E575" s="52">
        <v>92</v>
      </c>
      <c r="F575" s="52">
        <v>278</v>
      </c>
      <c r="G575" s="52">
        <v>370</v>
      </c>
      <c r="H575" s="67">
        <v>56842452</v>
      </c>
      <c r="I575" s="78">
        <f t="shared" ref="I575:I638" si="18">(H575+(H575*0.25))</f>
        <v>71053065</v>
      </c>
      <c r="J575" s="86">
        <f t="shared" ref="J575:J638" si="19">((I575-H575)/H575)*100</f>
        <v>25</v>
      </c>
    </row>
    <row r="576" spans="1:10">
      <c r="A576" s="52" t="s">
        <v>20</v>
      </c>
      <c r="B576" s="52" t="s">
        <v>525</v>
      </c>
      <c r="C576" s="35" t="s">
        <v>597</v>
      </c>
      <c r="D576" s="38" t="s">
        <v>1201</v>
      </c>
      <c r="E576" s="52">
        <v>55</v>
      </c>
      <c r="F576" s="52">
        <v>75</v>
      </c>
      <c r="G576" s="52">
        <v>130</v>
      </c>
      <c r="H576" s="67">
        <v>17727370</v>
      </c>
      <c r="I576" s="78">
        <f t="shared" si="18"/>
        <v>22159212.5</v>
      </c>
      <c r="J576" s="86">
        <f t="shared" si="19"/>
        <v>25</v>
      </c>
    </row>
    <row r="577" spans="1:10">
      <c r="A577" s="52" t="s">
        <v>20</v>
      </c>
      <c r="B577" s="52" t="s">
        <v>525</v>
      </c>
      <c r="C577" s="52" t="s">
        <v>598</v>
      </c>
      <c r="D577" s="38" t="s">
        <v>1202</v>
      </c>
      <c r="E577" s="52">
        <v>82</v>
      </c>
      <c r="F577" s="52">
        <v>438</v>
      </c>
      <c r="G577" s="52">
        <v>520</v>
      </c>
      <c r="H577" s="67">
        <v>84567892</v>
      </c>
      <c r="I577" s="78">
        <f t="shared" si="18"/>
        <v>105709865</v>
      </c>
      <c r="J577" s="86">
        <f t="shared" si="19"/>
        <v>25</v>
      </c>
    </row>
    <row r="578" spans="1:10">
      <c r="A578" s="52" t="s">
        <v>20</v>
      </c>
      <c r="B578" s="52" t="s">
        <v>525</v>
      </c>
      <c r="C578" s="52" t="s">
        <v>599</v>
      </c>
      <c r="D578" s="38" t="s">
        <v>1203</v>
      </c>
      <c r="E578" s="52">
        <v>124</v>
      </c>
      <c r="F578" s="52">
        <v>526</v>
      </c>
      <c r="G578" s="52">
        <v>650</v>
      </c>
      <c r="H578" s="67">
        <v>103581924</v>
      </c>
      <c r="I578" s="78">
        <f t="shared" si="18"/>
        <v>129477405</v>
      </c>
      <c r="J578" s="86">
        <f t="shared" si="19"/>
        <v>25</v>
      </c>
    </row>
    <row r="579" spans="1:10">
      <c r="A579" s="52" t="s">
        <v>20</v>
      </c>
      <c r="B579" s="52" t="s">
        <v>525</v>
      </c>
      <c r="C579" s="35" t="s">
        <v>600</v>
      </c>
      <c r="D579" s="38" t="s">
        <v>1204</v>
      </c>
      <c r="E579" s="52">
        <v>24</v>
      </c>
      <c r="F579" s="52">
        <v>76</v>
      </c>
      <c r="G579" s="52">
        <v>100</v>
      </c>
      <c r="H579" s="67">
        <v>15448424</v>
      </c>
      <c r="I579" s="78">
        <f t="shared" si="18"/>
        <v>19310530</v>
      </c>
      <c r="J579" s="86">
        <f t="shared" si="19"/>
        <v>25</v>
      </c>
    </row>
    <row r="580" spans="1:10">
      <c r="A580" s="52" t="s">
        <v>20</v>
      </c>
      <c r="B580" s="52" t="s">
        <v>525</v>
      </c>
      <c r="C580" s="52" t="s">
        <v>601</v>
      </c>
      <c r="D580" s="38" t="s">
        <v>1205</v>
      </c>
      <c r="E580" s="52">
        <v>100</v>
      </c>
      <c r="F580" s="52">
        <v>470</v>
      </c>
      <c r="G580" s="52">
        <v>570</v>
      </c>
      <c r="H580" s="67">
        <v>91698260</v>
      </c>
      <c r="I580" s="78">
        <f t="shared" si="18"/>
        <v>114622825</v>
      </c>
      <c r="J580" s="86">
        <f t="shared" si="19"/>
        <v>25</v>
      </c>
    </row>
    <row r="581" spans="1:10">
      <c r="A581" s="52" t="s">
        <v>20</v>
      </c>
      <c r="B581" s="52" t="s">
        <v>525</v>
      </c>
      <c r="C581" s="52" t="s">
        <v>602</v>
      </c>
      <c r="D581" s="38" t="s">
        <v>1206</v>
      </c>
      <c r="E581" s="52">
        <v>106</v>
      </c>
      <c r="F581" s="52">
        <v>344</v>
      </c>
      <c r="G581" s="52">
        <v>450</v>
      </c>
      <c r="H581" s="67">
        <v>69715856</v>
      </c>
      <c r="I581" s="78">
        <f t="shared" si="18"/>
        <v>87144820</v>
      </c>
      <c r="J581" s="86">
        <f t="shared" si="19"/>
        <v>25</v>
      </c>
    </row>
    <row r="582" spans="1:10">
      <c r="A582" s="52" t="s">
        <v>20</v>
      </c>
      <c r="B582" s="52" t="s">
        <v>525</v>
      </c>
      <c r="C582" s="52" t="s">
        <v>603</v>
      </c>
      <c r="D582" s="38" t="s">
        <v>1207</v>
      </c>
      <c r="E582" s="52">
        <v>14</v>
      </c>
      <c r="F582" s="52">
        <v>20</v>
      </c>
      <c r="G582" s="52">
        <v>34</v>
      </c>
      <c r="H582" s="67">
        <v>4674456</v>
      </c>
      <c r="I582" s="78">
        <f t="shared" si="18"/>
        <v>5843070</v>
      </c>
      <c r="J582" s="86">
        <f t="shared" si="19"/>
        <v>25</v>
      </c>
    </row>
    <row r="583" spans="1:10">
      <c r="A583" s="52" t="s">
        <v>20</v>
      </c>
      <c r="B583" s="52" t="s">
        <v>525</v>
      </c>
      <c r="C583" s="52" t="s">
        <v>604</v>
      </c>
      <c r="D583" s="38" t="s">
        <v>1208</v>
      </c>
      <c r="E583" s="52">
        <v>11</v>
      </c>
      <c r="F583" s="52">
        <v>45</v>
      </c>
      <c r="G583" s="52">
        <v>56</v>
      </c>
      <c r="H583" s="67">
        <v>8892614</v>
      </c>
      <c r="I583" s="78">
        <f t="shared" si="18"/>
        <v>11115767.5</v>
      </c>
      <c r="J583" s="86">
        <f t="shared" si="19"/>
        <v>25</v>
      </c>
    </row>
    <row r="584" spans="1:10">
      <c r="A584" s="52" t="s">
        <v>20</v>
      </c>
      <c r="B584" s="52" t="s">
        <v>525</v>
      </c>
      <c r="C584" s="35" t="s">
        <v>605</v>
      </c>
      <c r="D584" s="38" t="s">
        <v>1209</v>
      </c>
      <c r="E584" s="52">
        <v>28</v>
      </c>
      <c r="F584" s="52">
        <v>52</v>
      </c>
      <c r="G584" s="52">
        <v>80</v>
      </c>
      <c r="H584" s="67">
        <v>11487768</v>
      </c>
      <c r="I584" s="78">
        <f t="shared" si="18"/>
        <v>14359710</v>
      </c>
      <c r="J584" s="86">
        <f t="shared" si="19"/>
        <v>25</v>
      </c>
    </row>
    <row r="585" spans="1:10">
      <c r="A585" s="52" t="s">
        <v>20</v>
      </c>
      <c r="B585" s="52" t="s">
        <v>525</v>
      </c>
      <c r="C585" s="35" t="s">
        <v>606</v>
      </c>
      <c r="D585" s="38" t="s">
        <v>1210</v>
      </c>
      <c r="E585" s="52">
        <v>6</v>
      </c>
      <c r="F585" s="52">
        <v>7</v>
      </c>
      <c r="G585" s="52">
        <v>13</v>
      </c>
      <c r="H585" s="67">
        <v>1723250</v>
      </c>
      <c r="I585" s="78">
        <f t="shared" si="18"/>
        <v>2154062.5</v>
      </c>
      <c r="J585" s="86">
        <f t="shared" si="19"/>
        <v>25</v>
      </c>
    </row>
    <row r="586" spans="1:10">
      <c r="A586" s="52" t="s">
        <v>20</v>
      </c>
      <c r="B586" s="52" t="s">
        <v>525</v>
      </c>
      <c r="C586" s="35" t="s">
        <v>607</v>
      </c>
      <c r="D586" s="38" t="s">
        <v>1211</v>
      </c>
      <c r="E586" s="52">
        <v>52</v>
      </c>
      <c r="F586" s="52">
        <v>132</v>
      </c>
      <c r="G586" s="52">
        <v>184</v>
      </c>
      <c r="H586" s="67">
        <v>27649144</v>
      </c>
      <c r="I586" s="78">
        <f t="shared" si="18"/>
        <v>34561430</v>
      </c>
      <c r="J586" s="86">
        <f t="shared" si="19"/>
        <v>25</v>
      </c>
    </row>
    <row r="587" spans="1:10">
      <c r="A587" s="52" t="s">
        <v>20</v>
      </c>
      <c r="B587" s="52" t="s">
        <v>525</v>
      </c>
      <c r="C587" s="35" t="s">
        <v>608</v>
      </c>
      <c r="D587" s="38" t="s">
        <v>1212</v>
      </c>
      <c r="E587" s="52">
        <v>24</v>
      </c>
      <c r="F587" s="52">
        <v>48</v>
      </c>
      <c r="G587" s="52">
        <v>72</v>
      </c>
      <c r="H587" s="67">
        <v>10457760</v>
      </c>
      <c r="I587" s="78">
        <f t="shared" si="18"/>
        <v>13072200</v>
      </c>
      <c r="J587" s="86">
        <f t="shared" si="19"/>
        <v>25</v>
      </c>
    </row>
    <row r="588" spans="1:10">
      <c r="A588" s="52" t="s">
        <v>20</v>
      </c>
      <c r="B588" s="52" t="s">
        <v>525</v>
      </c>
      <c r="C588" s="35" t="s">
        <v>609</v>
      </c>
      <c r="D588" s="38" t="s">
        <v>1213</v>
      </c>
      <c r="E588" s="52">
        <v>20</v>
      </c>
      <c r="F588" s="52">
        <v>30</v>
      </c>
      <c r="G588" s="52">
        <v>50</v>
      </c>
      <c r="H588" s="67">
        <v>6932420</v>
      </c>
      <c r="I588" s="78">
        <f t="shared" si="18"/>
        <v>8665525</v>
      </c>
      <c r="J588" s="86">
        <f t="shared" si="19"/>
        <v>25</v>
      </c>
    </row>
    <row r="589" spans="1:10">
      <c r="A589" s="52" t="s">
        <v>20</v>
      </c>
      <c r="B589" s="52" t="s">
        <v>525</v>
      </c>
      <c r="C589" s="35" t="s">
        <v>610</v>
      </c>
      <c r="D589" s="38" t="s">
        <v>1214</v>
      </c>
      <c r="E589" s="52">
        <v>22</v>
      </c>
      <c r="F589" s="52">
        <v>72</v>
      </c>
      <c r="G589" s="52">
        <v>94</v>
      </c>
      <c r="H589" s="67">
        <v>14576944</v>
      </c>
      <c r="I589" s="78">
        <f t="shared" si="18"/>
        <v>18221180</v>
      </c>
      <c r="J589" s="86">
        <f t="shared" si="19"/>
        <v>25</v>
      </c>
    </row>
    <row r="590" spans="1:10">
      <c r="A590" s="52" t="s">
        <v>20</v>
      </c>
      <c r="B590" s="52" t="s">
        <v>525</v>
      </c>
      <c r="C590" s="35" t="s">
        <v>611</v>
      </c>
      <c r="D590" s="38" t="s">
        <v>1215</v>
      </c>
      <c r="E590" s="52">
        <v>21</v>
      </c>
      <c r="F590" s="52">
        <v>51</v>
      </c>
      <c r="G590" s="52">
        <v>72</v>
      </c>
      <c r="H590" s="67">
        <v>10754682</v>
      </c>
      <c r="I590" s="78">
        <f t="shared" si="18"/>
        <v>13443352.5</v>
      </c>
      <c r="J590" s="86">
        <f t="shared" si="19"/>
        <v>25</v>
      </c>
    </row>
    <row r="591" spans="1:10">
      <c r="A591" s="52" t="s">
        <v>20</v>
      </c>
      <c r="B591" s="52" t="s">
        <v>525</v>
      </c>
      <c r="C591" s="52" t="s">
        <v>612</v>
      </c>
      <c r="D591" s="38" t="s">
        <v>1216</v>
      </c>
      <c r="E591" s="52">
        <v>51</v>
      </c>
      <c r="F591" s="52">
        <v>39</v>
      </c>
      <c r="G591" s="52">
        <v>90</v>
      </c>
      <c r="H591" s="67">
        <v>10993746</v>
      </c>
      <c r="I591" s="78">
        <f t="shared" si="18"/>
        <v>13742182.5</v>
      </c>
      <c r="J591" s="86">
        <f t="shared" si="19"/>
        <v>25</v>
      </c>
    </row>
    <row r="592" spans="1:10">
      <c r="A592" s="52" t="s">
        <v>20</v>
      </c>
      <c r="B592" s="52" t="s">
        <v>525</v>
      </c>
      <c r="C592" s="35" t="s">
        <v>613</v>
      </c>
      <c r="D592" s="38" t="s">
        <v>1217</v>
      </c>
      <c r="E592" s="52">
        <v>56</v>
      </c>
      <c r="F592" s="52">
        <v>156</v>
      </c>
      <c r="G592" s="52">
        <v>212</v>
      </c>
      <c r="H592" s="67">
        <v>32243912</v>
      </c>
      <c r="I592" s="78">
        <f t="shared" si="18"/>
        <v>40304890</v>
      </c>
      <c r="J592" s="86">
        <f t="shared" si="19"/>
        <v>25</v>
      </c>
    </row>
    <row r="593" spans="1:10">
      <c r="A593" s="52" t="s">
        <v>20</v>
      </c>
      <c r="B593" s="52" t="s">
        <v>525</v>
      </c>
      <c r="C593" s="35" t="s">
        <v>614</v>
      </c>
      <c r="D593" s="38" t="s">
        <v>1218</v>
      </c>
      <c r="E593" s="52">
        <v>29</v>
      </c>
      <c r="F593" s="52">
        <v>61</v>
      </c>
      <c r="G593" s="52">
        <v>90</v>
      </c>
      <c r="H593" s="67">
        <v>13171174</v>
      </c>
      <c r="I593" s="78">
        <f t="shared" si="18"/>
        <v>16463967.5</v>
      </c>
      <c r="J593" s="86">
        <f t="shared" si="19"/>
        <v>25</v>
      </c>
    </row>
    <row r="594" spans="1:10">
      <c r="A594" s="52" t="s">
        <v>20</v>
      </c>
      <c r="B594" s="52" t="s">
        <v>525</v>
      </c>
      <c r="C594" s="35" t="s">
        <v>615</v>
      </c>
      <c r="D594" s="38" t="s">
        <v>1219</v>
      </c>
      <c r="E594" s="52">
        <v>50</v>
      </c>
      <c r="F594" s="52">
        <v>180</v>
      </c>
      <c r="G594" s="52">
        <v>230</v>
      </c>
      <c r="H594" s="67">
        <v>36046040</v>
      </c>
      <c r="I594" s="78">
        <f t="shared" si="18"/>
        <v>45057550</v>
      </c>
      <c r="J594" s="86">
        <f t="shared" si="19"/>
        <v>25</v>
      </c>
    </row>
    <row r="595" spans="1:10">
      <c r="A595" s="52" t="s">
        <v>20</v>
      </c>
      <c r="B595" s="52" t="s">
        <v>525</v>
      </c>
      <c r="C595" s="35" t="s">
        <v>616</v>
      </c>
      <c r="D595" s="38" t="s">
        <v>1220</v>
      </c>
      <c r="E595" s="52">
        <v>27</v>
      </c>
      <c r="F595" s="52">
        <v>269</v>
      </c>
      <c r="G595" s="52">
        <v>296</v>
      </c>
      <c r="H595" s="67">
        <v>50086150</v>
      </c>
      <c r="I595" s="78">
        <f t="shared" si="18"/>
        <v>62607687.5</v>
      </c>
      <c r="J595" s="86">
        <f t="shared" si="19"/>
        <v>25</v>
      </c>
    </row>
    <row r="596" spans="1:10">
      <c r="A596" s="52" t="s">
        <v>20</v>
      </c>
      <c r="B596" s="52" t="s">
        <v>525</v>
      </c>
      <c r="C596" s="35" t="s">
        <v>617</v>
      </c>
      <c r="D596" s="38" t="s">
        <v>1221</v>
      </c>
      <c r="E596" s="52">
        <v>30</v>
      </c>
      <c r="F596" s="52">
        <v>60</v>
      </c>
      <c r="G596" s="52">
        <v>90</v>
      </c>
      <c r="H596" s="67">
        <v>13072200</v>
      </c>
      <c r="I596" s="78">
        <f t="shared" si="18"/>
        <v>16340250</v>
      </c>
      <c r="J596" s="86">
        <f t="shared" si="19"/>
        <v>25</v>
      </c>
    </row>
    <row r="597" spans="1:10">
      <c r="A597" s="52" t="s">
        <v>20</v>
      </c>
      <c r="B597" s="52" t="s">
        <v>525</v>
      </c>
      <c r="C597" s="35" t="s">
        <v>618</v>
      </c>
      <c r="D597" s="38" t="s">
        <v>1222</v>
      </c>
      <c r="E597" s="52">
        <v>30</v>
      </c>
      <c r="F597" s="52">
        <v>60</v>
      </c>
      <c r="G597" s="52">
        <v>90</v>
      </c>
      <c r="H597" s="67">
        <v>13072200</v>
      </c>
      <c r="I597" s="78">
        <f t="shared" si="18"/>
        <v>16340250</v>
      </c>
      <c r="J597" s="86">
        <f t="shared" si="19"/>
        <v>25</v>
      </c>
    </row>
    <row r="598" spans="1:10">
      <c r="A598" s="52" t="s">
        <v>20</v>
      </c>
      <c r="B598" s="52" t="s">
        <v>525</v>
      </c>
      <c r="C598" s="35" t="s">
        <v>619</v>
      </c>
      <c r="D598" s="38" t="s">
        <v>1223</v>
      </c>
      <c r="E598" s="52">
        <v>67</v>
      </c>
      <c r="F598" s="52">
        <v>107</v>
      </c>
      <c r="G598" s="52">
        <v>174</v>
      </c>
      <c r="H598" s="67">
        <v>24382154</v>
      </c>
      <c r="I598" s="78">
        <f t="shared" si="18"/>
        <v>30477692.5</v>
      </c>
      <c r="J598" s="86">
        <f t="shared" si="19"/>
        <v>25</v>
      </c>
    </row>
    <row r="599" spans="1:10">
      <c r="A599" s="52" t="s">
        <v>20</v>
      </c>
      <c r="B599" s="52" t="s">
        <v>525</v>
      </c>
      <c r="C599" s="35" t="s">
        <v>620</v>
      </c>
      <c r="D599" s="38" t="s">
        <v>1224</v>
      </c>
      <c r="E599" s="52">
        <v>20</v>
      </c>
      <c r="F599" s="52">
        <v>40</v>
      </c>
      <c r="G599" s="52">
        <v>60</v>
      </c>
      <c r="H599" s="67">
        <v>8714800</v>
      </c>
      <c r="I599" s="78">
        <f t="shared" si="18"/>
        <v>10893500</v>
      </c>
      <c r="J599" s="86">
        <f t="shared" si="19"/>
        <v>25</v>
      </c>
    </row>
    <row r="600" spans="1:10">
      <c r="A600" s="52" t="s">
        <v>20</v>
      </c>
      <c r="B600" s="52" t="s">
        <v>525</v>
      </c>
      <c r="C600" s="52" t="s">
        <v>621</v>
      </c>
      <c r="D600" s="38" t="s">
        <v>1225</v>
      </c>
      <c r="E600" s="52">
        <v>16</v>
      </c>
      <c r="F600" s="52">
        <v>48</v>
      </c>
      <c r="G600" s="52">
        <v>64</v>
      </c>
      <c r="H600" s="67">
        <v>9823648</v>
      </c>
      <c r="I600" s="78">
        <f t="shared" si="18"/>
        <v>12279560</v>
      </c>
      <c r="J600" s="86">
        <f t="shared" si="19"/>
        <v>25</v>
      </c>
    </row>
    <row r="601" spans="1:10">
      <c r="A601" s="52" t="s">
        <v>20</v>
      </c>
      <c r="B601" s="52" t="s">
        <v>525</v>
      </c>
      <c r="C601" s="35" t="s">
        <v>622</v>
      </c>
      <c r="D601" s="38" t="s">
        <v>1226</v>
      </c>
      <c r="E601" s="52">
        <v>23</v>
      </c>
      <c r="F601" s="52">
        <v>67</v>
      </c>
      <c r="G601" s="52">
        <v>90</v>
      </c>
      <c r="H601" s="67">
        <v>13765018</v>
      </c>
      <c r="I601" s="78">
        <f t="shared" si="18"/>
        <v>17206272.5</v>
      </c>
      <c r="J601" s="86">
        <f t="shared" si="19"/>
        <v>25</v>
      </c>
    </row>
    <row r="602" spans="1:10">
      <c r="A602" s="52" t="s">
        <v>20</v>
      </c>
      <c r="B602" s="52" t="s">
        <v>525</v>
      </c>
      <c r="C602" s="35" t="s">
        <v>623</v>
      </c>
      <c r="D602" s="38" t="s">
        <v>1227</v>
      </c>
      <c r="E602" s="52">
        <v>15</v>
      </c>
      <c r="F602" s="52">
        <v>25</v>
      </c>
      <c r="G602" s="52">
        <v>40</v>
      </c>
      <c r="H602" s="67">
        <v>5644910</v>
      </c>
      <c r="I602" s="78">
        <f t="shared" si="18"/>
        <v>7056137.5</v>
      </c>
      <c r="J602" s="86">
        <f t="shared" si="19"/>
        <v>25</v>
      </c>
    </row>
    <row r="603" spans="1:10">
      <c r="A603" s="52" t="s">
        <v>20</v>
      </c>
      <c r="B603" s="52" t="s">
        <v>525</v>
      </c>
      <c r="C603" s="35" t="s">
        <v>624</v>
      </c>
      <c r="D603" s="38" t="s">
        <v>1228</v>
      </c>
      <c r="E603" s="52">
        <v>16</v>
      </c>
      <c r="F603" s="52">
        <v>44</v>
      </c>
      <c r="G603" s="52">
        <v>60</v>
      </c>
      <c r="H603" s="67">
        <v>9110696</v>
      </c>
      <c r="I603" s="78">
        <f t="shared" si="18"/>
        <v>11388370</v>
      </c>
      <c r="J603" s="86">
        <f t="shared" si="19"/>
        <v>25</v>
      </c>
    </row>
    <row r="604" spans="1:10">
      <c r="A604" s="52" t="s">
        <v>20</v>
      </c>
      <c r="B604" s="52" t="s">
        <v>525</v>
      </c>
      <c r="C604" s="35" t="s">
        <v>625</v>
      </c>
      <c r="D604" s="38" t="s">
        <v>1229</v>
      </c>
      <c r="E604" s="52">
        <v>30</v>
      </c>
      <c r="F604" s="52">
        <v>100</v>
      </c>
      <c r="G604" s="52">
        <v>130</v>
      </c>
      <c r="H604" s="67">
        <v>20201720</v>
      </c>
      <c r="I604" s="78">
        <f t="shared" si="18"/>
        <v>25252150</v>
      </c>
      <c r="J604" s="86">
        <f t="shared" si="19"/>
        <v>25</v>
      </c>
    </row>
    <row r="605" spans="1:10">
      <c r="A605" s="52" t="s">
        <v>20</v>
      </c>
      <c r="B605" s="52" t="s">
        <v>525</v>
      </c>
      <c r="C605" s="52" t="s">
        <v>626</v>
      </c>
      <c r="D605" s="38" t="s">
        <v>1230</v>
      </c>
      <c r="E605" s="52">
        <v>45</v>
      </c>
      <c r="F605" s="52">
        <v>185</v>
      </c>
      <c r="G605" s="52">
        <v>230</v>
      </c>
      <c r="H605" s="67">
        <v>36540910</v>
      </c>
      <c r="I605" s="78">
        <f t="shared" si="18"/>
        <v>45676137.5</v>
      </c>
      <c r="J605" s="86">
        <f t="shared" si="19"/>
        <v>25</v>
      </c>
    </row>
    <row r="606" spans="1:10">
      <c r="A606" s="52" t="s">
        <v>20</v>
      </c>
      <c r="B606" s="52" t="s">
        <v>525</v>
      </c>
      <c r="C606" s="35" t="s">
        <v>627</v>
      </c>
      <c r="D606" s="38" t="s">
        <v>1231</v>
      </c>
      <c r="E606" s="52">
        <v>69</v>
      </c>
      <c r="F606" s="52">
        <v>111</v>
      </c>
      <c r="G606" s="52">
        <v>180</v>
      </c>
      <c r="H606" s="67">
        <v>25253634</v>
      </c>
      <c r="I606" s="78">
        <f t="shared" si="18"/>
        <v>31567042.5</v>
      </c>
      <c r="J606" s="86">
        <f t="shared" si="19"/>
        <v>25</v>
      </c>
    </row>
    <row r="607" spans="1:10">
      <c r="A607" s="52" t="s">
        <v>20</v>
      </c>
      <c r="B607" s="52" t="s">
        <v>525</v>
      </c>
      <c r="C607" s="52" t="s">
        <v>628</v>
      </c>
      <c r="D607" s="38" t="s">
        <v>1232</v>
      </c>
      <c r="E607" s="52">
        <v>81</v>
      </c>
      <c r="F607" s="52">
        <v>219</v>
      </c>
      <c r="G607" s="52">
        <v>300</v>
      </c>
      <c r="H607" s="67">
        <v>45454506</v>
      </c>
      <c r="I607" s="78">
        <f t="shared" si="18"/>
        <v>56818132.5</v>
      </c>
      <c r="J607" s="86">
        <f t="shared" si="19"/>
        <v>25</v>
      </c>
    </row>
    <row r="608" spans="1:10">
      <c r="A608" s="52" t="s">
        <v>20</v>
      </c>
      <c r="B608" s="52" t="s">
        <v>525</v>
      </c>
      <c r="C608" s="35" t="s">
        <v>629</v>
      </c>
      <c r="D608" s="38" t="s">
        <v>1233</v>
      </c>
      <c r="E608" s="52">
        <v>56</v>
      </c>
      <c r="F608" s="52">
        <v>244</v>
      </c>
      <c r="G608" s="52">
        <v>300</v>
      </c>
      <c r="H608" s="67">
        <v>47928856</v>
      </c>
      <c r="I608" s="78">
        <f t="shared" si="18"/>
        <v>59911070</v>
      </c>
      <c r="J608" s="86">
        <f t="shared" si="19"/>
        <v>25</v>
      </c>
    </row>
    <row r="609" spans="1:10">
      <c r="A609" s="52" t="s">
        <v>20</v>
      </c>
      <c r="B609" s="52" t="s">
        <v>525</v>
      </c>
      <c r="C609" s="35" t="s">
        <v>630</v>
      </c>
      <c r="D609" s="38" t="s">
        <v>1234</v>
      </c>
      <c r="E609" s="52">
        <v>52</v>
      </c>
      <c r="F609" s="52">
        <v>148</v>
      </c>
      <c r="G609" s="52">
        <v>200</v>
      </c>
      <c r="H609" s="67">
        <v>30500952</v>
      </c>
      <c r="I609" s="78">
        <f t="shared" si="18"/>
        <v>38126190</v>
      </c>
      <c r="J609" s="86">
        <f t="shared" si="19"/>
        <v>25</v>
      </c>
    </row>
    <row r="610" spans="1:10">
      <c r="A610" s="52" t="s">
        <v>20</v>
      </c>
      <c r="B610" s="52" t="s">
        <v>525</v>
      </c>
      <c r="C610" s="35" t="s">
        <v>631</v>
      </c>
      <c r="D610" s="38" t="s">
        <v>1235</v>
      </c>
      <c r="E610" s="52">
        <v>54</v>
      </c>
      <c r="F610" s="52">
        <v>196</v>
      </c>
      <c r="G610" s="52">
        <v>250</v>
      </c>
      <c r="H610" s="67">
        <v>39214904</v>
      </c>
      <c r="I610" s="78">
        <f t="shared" si="18"/>
        <v>49018630</v>
      </c>
      <c r="J610" s="86">
        <f t="shared" si="19"/>
        <v>25</v>
      </c>
    </row>
    <row r="611" spans="1:10">
      <c r="A611" s="52" t="s">
        <v>20</v>
      </c>
      <c r="B611" s="52" t="s">
        <v>525</v>
      </c>
      <c r="C611" s="35" t="s">
        <v>632</v>
      </c>
      <c r="D611" s="38" t="s">
        <v>1236</v>
      </c>
      <c r="E611" s="52">
        <v>75</v>
      </c>
      <c r="F611" s="52">
        <v>345</v>
      </c>
      <c r="G611" s="52">
        <v>420</v>
      </c>
      <c r="H611" s="67">
        <v>67436910</v>
      </c>
      <c r="I611" s="78">
        <f t="shared" si="18"/>
        <v>84296137.5</v>
      </c>
      <c r="J611" s="86">
        <f t="shared" si="19"/>
        <v>25</v>
      </c>
    </row>
    <row r="612" spans="1:10">
      <c r="A612" s="52" t="s">
        <v>20</v>
      </c>
      <c r="B612" s="52" t="s">
        <v>525</v>
      </c>
      <c r="C612" s="52" t="s">
        <v>633</v>
      </c>
      <c r="D612" s="38" t="s">
        <v>1237</v>
      </c>
      <c r="E612" s="52">
        <v>75</v>
      </c>
      <c r="F612" s="52">
        <v>275</v>
      </c>
      <c r="G612" s="52">
        <v>350</v>
      </c>
      <c r="H612" s="67">
        <v>54960250</v>
      </c>
      <c r="I612" s="78">
        <f t="shared" si="18"/>
        <v>68700312.5</v>
      </c>
      <c r="J612" s="86">
        <f t="shared" si="19"/>
        <v>25</v>
      </c>
    </row>
    <row r="613" spans="1:10">
      <c r="A613" s="52" t="s">
        <v>20</v>
      </c>
      <c r="B613" s="52" t="s">
        <v>525</v>
      </c>
      <c r="C613" s="52" t="s">
        <v>634</v>
      </c>
      <c r="D613" s="38" t="s">
        <v>1238</v>
      </c>
      <c r="E613" s="52">
        <v>38</v>
      </c>
      <c r="F613" s="52">
        <v>52</v>
      </c>
      <c r="G613" s="52">
        <v>90</v>
      </c>
      <c r="H613" s="67">
        <v>12280408</v>
      </c>
      <c r="I613" s="78">
        <f t="shared" si="18"/>
        <v>15350510</v>
      </c>
      <c r="J613" s="86">
        <f t="shared" si="19"/>
        <v>25</v>
      </c>
    </row>
    <row r="614" spans="1:10">
      <c r="A614" s="52" t="s">
        <v>20</v>
      </c>
      <c r="B614" s="52" t="s">
        <v>525</v>
      </c>
      <c r="C614" s="52" t="s">
        <v>635</v>
      </c>
      <c r="D614" s="38" t="s">
        <v>1239</v>
      </c>
      <c r="E614" s="52">
        <v>27</v>
      </c>
      <c r="F614" s="52">
        <v>72</v>
      </c>
      <c r="G614" s="52">
        <v>99</v>
      </c>
      <c r="H614" s="67">
        <v>14973264</v>
      </c>
      <c r="I614" s="78">
        <f t="shared" si="18"/>
        <v>18716580</v>
      </c>
      <c r="J614" s="86">
        <f t="shared" si="19"/>
        <v>25</v>
      </c>
    </row>
    <row r="615" spans="1:10">
      <c r="A615" s="52" t="s">
        <v>20</v>
      </c>
      <c r="B615" s="52" t="s">
        <v>525</v>
      </c>
      <c r="C615" s="35" t="s">
        <v>636</v>
      </c>
      <c r="D615" s="38" t="s">
        <v>1240</v>
      </c>
      <c r="E615" s="52">
        <v>9</v>
      </c>
      <c r="F615" s="52">
        <v>15</v>
      </c>
      <c r="G615" s="52">
        <v>24</v>
      </c>
      <c r="H615" s="67">
        <v>3386946</v>
      </c>
      <c r="I615" s="78">
        <f t="shared" si="18"/>
        <v>4233682.5</v>
      </c>
      <c r="J615" s="86">
        <f t="shared" si="19"/>
        <v>25</v>
      </c>
    </row>
    <row r="616" spans="1:10">
      <c r="A616" s="52" t="s">
        <v>20</v>
      </c>
      <c r="B616" s="52" t="s">
        <v>525</v>
      </c>
      <c r="C616" s="35" t="s">
        <v>637</v>
      </c>
      <c r="D616" s="38" t="s">
        <v>1241</v>
      </c>
      <c r="E616" s="52">
        <v>48</v>
      </c>
      <c r="F616" s="52">
        <v>142</v>
      </c>
      <c r="G616" s="52">
        <v>190</v>
      </c>
      <c r="H616" s="67">
        <v>29114468</v>
      </c>
      <c r="I616" s="78">
        <f t="shared" si="18"/>
        <v>36393085</v>
      </c>
      <c r="J616" s="86">
        <f t="shared" si="19"/>
        <v>25</v>
      </c>
    </row>
    <row r="617" spans="1:10">
      <c r="A617" s="52" t="s">
        <v>20</v>
      </c>
      <c r="B617" s="52" t="s">
        <v>525</v>
      </c>
      <c r="C617" s="35" t="s">
        <v>638</v>
      </c>
      <c r="D617" s="38" t="s">
        <v>1242</v>
      </c>
      <c r="E617" s="52">
        <v>45</v>
      </c>
      <c r="F617" s="52">
        <v>87</v>
      </c>
      <c r="G617" s="52">
        <v>132</v>
      </c>
      <c r="H617" s="67">
        <v>19073586</v>
      </c>
      <c r="I617" s="78">
        <f t="shared" si="18"/>
        <v>23841982.5</v>
      </c>
      <c r="J617" s="86">
        <f t="shared" si="19"/>
        <v>25</v>
      </c>
    </row>
    <row r="618" spans="1:10">
      <c r="A618" s="52" t="s">
        <v>20</v>
      </c>
      <c r="B618" s="52" t="s">
        <v>525</v>
      </c>
      <c r="C618" s="35" t="s">
        <v>639</v>
      </c>
      <c r="D618" s="38" t="s">
        <v>1243</v>
      </c>
      <c r="E618" s="52">
        <v>27</v>
      </c>
      <c r="F618" s="52">
        <v>63</v>
      </c>
      <c r="G618" s="52">
        <v>90</v>
      </c>
      <c r="H618" s="67">
        <v>13369122</v>
      </c>
      <c r="I618" s="78">
        <f t="shared" si="18"/>
        <v>16711402.5</v>
      </c>
      <c r="J618" s="86">
        <f t="shared" si="19"/>
        <v>25</v>
      </c>
    </row>
    <row r="619" spans="1:10">
      <c r="A619" s="52" t="s">
        <v>20</v>
      </c>
      <c r="B619" s="52" t="s">
        <v>525</v>
      </c>
      <c r="C619" s="35" t="s">
        <v>640</v>
      </c>
      <c r="D619" s="38" t="s">
        <v>1244</v>
      </c>
      <c r="E619" s="52">
        <v>40</v>
      </c>
      <c r="F619" s="52">
        <v>102</v>
      </c>
      <c r="G619" s="52">
        <v>142</v>
      </c>
      <c r="H619" s="67">
        <v>21350836</v>
      </c>
      <c r="I619" s="78">
        <f t="shared" si="18"/>
        <v>26688545</v>
      </c>
      <c r="J619" s="86">
        <f t="shared" si="19"/>
        <v>25</v>
      </c>
    </row>
    <row r="620" spans="1:10">
      <c r="A620" s="52" t="s">
        <v>20</v>
      </c>
      <c r="B620" s="52" t="s">
        <v>525</v>
      </c>
      <c r="C620" s="35" t="s">
        <v>641</v>
      </c>
      <c r="D620" s="38" t="s">
        <v>1245</v>
      </c>
      <c r="E620" s="52">
        <v>32</v>
      </c>
      <c r="F620" s="52">
        <v>80</v>
      </c>
      <c r="G620" s="52">
        <v>112</v>
      </c>
      <c r="H620" s="67">
        <v>16795488</v>
      </c>
      <c r="I620" s="78">
        <f t="shared" si="18"/>
        <v>20994360</v>
      </c>
      <c r="J620" s="86">
        <f t="shared" si="19"/>
        <v>25</v>
      </c>
    </row>
    <row r="621" spans="1:10">
      <c r="A621" s="52" t="s">
        <v>20</v>
      </c>
      <c r="B621" s="52" t="s">
        <v>525</v>
      </c>
      <c r="C621" s="35" t="s">
        <v>642</v>
      </c>
      <c r="D621" s="38" t="s">
        <v>1246</v>
      </c>
      <c r="E621" s="52">
        <v>16</v>
      </c>
      <c r="F621" s="52">
        <v>74</v>
      </c>
      <c r="G621" s="52">
        <v>90</v>
      </c>
      <c r="H621" s="67">
        <v>14457836</v>
      </c>
      <c r="I621" s="78">
        <f t="shared" si="18"/>
        <v>18072295</v>
      </c>
      <c r="J621" s="86">
        <f t="shared" si="19"/>
        <v>25</v>
      </c>
    </row>
    <row r="622" spans="1:10">
      <c r="A622" s="52" t="s">
        <v>20</v>
      </c>
      <c r="B622" s="52" t="s">
        <v>525</v>
      </c>
      <c r="C622" s="35" t="s">
        <v>643</v>
      </c>
      <c r="D622" s="38" t="s">
        <v>1247</v>
      </c>
      <c r="E622" s="52">
        <v>30</v>
      </c>
      <c r="F622" s="52">
        <v>60</v>
      </c>
      <c r="G622" s="52">
        <v>90</v>
      </c>
      <c r="H622" s="67">
        <v>13072200</v>
      </c>
      <c r="I622" s="78">
        <f t="shared" si="18"/>
        <v>16340250</v>
      </c>
      <c r="J622" s="86">
        <f t="shared" si="19"/>
        <v>25</v>
      </c>
    </row>
    <row r="623" spans="1:10">
      <c r="A623" s="52" t="s">
        <v>20</v>
      </c>
      <c r="B623" s="52" t="s">
        <v>525</v>
      </c>
      <c r="C623" s="35" t="s">
        <v>644</v>
      </c>
      <c r="D623" s="38" t="s">
        <v>1248</v>
      </c>
      <c r="E623" s="52">
        <v>15</v>
      </c>
      <c r="F623" s="52">
        <v>75</v>
      </c>
      <c r="G623" s="52">
        <v>90</v>
      </c>
      <c r="H623" s="67">
        <v>15556810</v>
      </c>
      <c r="I623" s="78">
        <f t="shared" si="18"/>
        <v>19446012.5</v>
      </c>
      <c r="J623" s="86">
        <f t="shared" si="19"/>
        <v>25</v>
      </c>
    </row>
    <row r="624" spans="1:10">
      <c r="A624" s="52" t="s">
        <v>20</v>
      </c>
      <c r="B624" s="52" t="s">
        <v>525</v>
      </c>
      <c r="C624" s="35" t="s">
        <v>645</v>
      </c>
      <c r="D624" s="38" t="s">
        <v>1249</v>
      </c>
      <c r="E624" s="52">
        <v>16</v>
      </c>
      <c r="F624" s="52">
        <v>32</v>
      </c>
      <c r="G624" s="52">
        <v>48</v>
      </c>
      <c r="H624" s="67">
        <v>6971840</v>
      </c>
      <c r="I624" s="78">
        <f t="shared" si="18"/>
        <v>8714800</v>
      </c>
      <c r="J624" s="86">
        <f t="shared" si="19"/>
        <v>25</v>
      </c>
    </row>
    <row r="625" spans="1:10">
      <c r="A625" s="52" t="s">
        <v>20</v>
      </c>
      <c r="B625" s="52" t="s">
        <v>525</v>
      </c>
      <c r="C625" s="35" t="s">
        <v>646</v>
      </c>
      <c r="D625" s="38" t="s">
        <v>1250</v>
      </c>
      <c r="E625" s="52">
        <v>8</v>
      </c>
      <c r="F625" s="52">
        <v>16</v>
      </c>
      <c r="G625" s="52">
        <v>24</v>
      </c>
      <c r="H625" s="67">
        <v>3485920</v>
      </c>
      <c r="I625" s="78">
        <f t="shared" si="18"/>
        <v>4357400</v>
      </c>
      <c r="J625" s="86">
        <f t="shared" si="19"/>
        <v>25</v>
      </c>
    </row>
    <row r="626" spans="1:10">
      <c r="A626" s="52" t="s">
        <v>20</v>
      </c>
      <c r="B626" s="52" t="s">
        <v>525</v>
      </c>
      <c r="C626" s="52" t="s">
        <v>647</v>
      </c>
      <c r="D626" s="38" t="s">
        <v>1251</v>
      </c>
      <c r="E626" s="52">
        <v>15</v>
      </c>
      <c r="F626" s="52">
        <v>85</v>
      </c>
      <c r="G626" s="52">
        <v>100</v>
      </c>
      <c r="H626" s="67">
        <v>16339190</v>
      </c>
      <c r="I626" s="78">
        <f t="shared" si="18"/>
        <v>20423987.5</v>
      </c>
      <c r="J626" s="86">
        <f t="shared" si="19"/>
        <v>25</v>
      </c>
    </row>
    <row r="627" spans="1:10">
      <c r="A627" s="52" t="s">
        <v>20</v>
      </c>
      <c r="B627" s="52" t="s">
        <v>525</v>
      </c>
      <c r="C627" s="52" t="s">
        <v>648</v>
      </c>
      <c r="D627" s="38" t="s">
        <v>1252</v>
      </c>
      <c r="E627" s="52">
        <v>12</v>
      </c>
      <c r="F627" s="52">
        <v>48</v>
      </c>
      <c r="G627" s="52">
        <v>60</v>
      </c>
      <c r="H627" s="67">
        <v>9506592</v>
      </c>
      <c r="I627" s="78">
        <f t="shared" si="18"/>
        <v>11883240</v>
      </c>
      <c r="J627" s="86">
        <f t="shared" si="19"/>
        <v>25</v>
      </c>
    </row>
    <row r="628" spans="1:10">
      <c r="A628" s="52" t="s">
        <v>20</v>
      </c>
      <c r="B628" s="52" t="s">
        <v>525</v>
      </c>
      <c r="C628" s="52" t="s">
        <v>649</v>
      </c>
      <c r="D628" s="38" t="s">
        <v>1253</v>
      </c>
      <c r="E628" s="52">
        <v>29</v>
      </c>
      <c r="F628" s="52">
        <v>96</v>
      </c>
      <c r="G628" s="52">
        <v>125</v>
      </c>
      <c r="H628" s="67">
        <v>19409504</v>
      </c>
      <c r="I628" s="78">
        <f t="shared" si="18"/>
        <v>24261880</v>
      </c>
      <c r="J628" s="86">
        <f t="shared" si="19"/>
        <v>25</v>
      </c>
    </row>
    <row r="629" spans="1:10">
      <c r="A629" s="52" t="s">
        <v>20</v>
      </c>
      <c r="B629" s="52" t="s">
        <v>525</v>
      </c>
      <c r="C629" s="35" t="s">
        <v>650</v>
      </c>
      <c r="D629" s="38" t="s">
        <v>1254</v>
      </c>
      <c r="E629" s="52">
        <v>20</v>
      </c>
      <c r="F629" s="52">
        <v>50</v>
      </c>
      <c r="G629" s="52">
        <v>70</v>
      </c>
      <c r="H629" s="67">
        <v>10497180</v>
      </c>
      <c r="I629" s="78">
        <f t="shared" si="18"/>
        <v>13121475</v>
      </c>
      <c r="J629" s="86">
        <f t="shared" si="19"/>
        <v>25</v>
      </c>
    </row>
    <row r="630" spans="1:10">
      <c r="A630" s="52" t="s">
        <v>20</v>
      </c>
      <c r="B630" s="52" t="s">
        <v>525</v>
      </c>
      <c r="C630" s="35" t="s">
        <v>651</v>
      </c>
      <c r="D630" s="38" t="s">
        <v>1255</v>
      </c>
      <c r="E630" s="52">
        <v>16</v>
      </c>
      <c r="F630" s="52">
        <v>32</v>
      </c>
      <c r="G630" s="52">
        <v>48</v>
      </c>
      <c r="H630" s="67">
        <v>6971840</v>
      </c>
      <c r="I630" s="78">
        <f t="shared" si="18"/>
        <v>8714800</v>
      </c>
      <c r="J630" s="86">
        <f t="shared" si="19"/>
        <v>25</v>
      </c>
    </row>
    <row r="631" spans="1:10">
      <c r="A631" s="52" t="s">
        <v>20</v>
      </c>
      <c r="B631" s="52" t="s">
        <v>525</v>
      </c>
      <c r="C631" s="35" t="s">
        <v>652</v>
      </c>
      <c r="D631" s="38" t="s">
        <v>1256</v>
      </c>
      <c r="E631" s="52">
        <v>12</v>
      </c>
      <c r="F631" s="52">
        <v>46</v>
      </c>
      <c r="G631" s="52">
        <v>58</v>
      </c>
      <c r="H631" s="67">
        <v>9150116</v>
      </c>
      <c r="I631" s="78">
        <f t="shared" si="18"/>
        <v>11437645</v>
      </c>
      <c r="J631" s="86">
        <f t="shared" si="19"/>
        <v>25</v>
      </c>
    </row>
    <row r="632" spans="1:10">
      <c r="A632" s="52" t="s">
        <v>20</v>
      </c>
      <c r="B632" s="52" t="s">
        <v>525</v>
      </c>
      <c r="C632" s="35" t="s">
        <v>653</v>
      </c>
      <c r="D632" s="38" t="s">
        <v>1257</v>
      </c>
      <c r="E632" s="52">
        <v>25</v>
      </c>
      <c r="F632" s="52">
        <v>47</v>
      </c>
      <c r="G632" s="52">
        <v>72</v>
      </c>
      <c r="H632" s="67">
        <v>10358786</v>
      </c>
      <c r="I632" s="78">
        <f t="shared" si="18"/>
        <v>12948482.5</v>
      </c>
      <c r="J632" s="86">
        <f t="shared" si="19"/>
        <v>25</v>
      </c>
    </row>
    <row r="633" spans="1:10">
      <c r="A633" s="52" t="s">
        <v>20</v>
      </c>
      <c r="B633" s="52" t="s">
        <v>525</v>
      </c>
      <c r="C633" s="35" t="s">
        <v>654</v>
      </c>
      <c r="D633" s="38" t="s">
        <v>1258</v>
      </c>
      <c r="E633" s="52">
        <v>24</v>
      </c>
      <c r="F633" s="52">
        <v>32</v>
      </c>
      <c r="G633" s="52">
        <v>56</v>
      </c>
      <c r="H633" s="67">
        <v>7605952</v>
      </c>
      <c r="I633" s="78">
        <f t="shared" si="18"/>
        <v>9507440</v>
      </c>
      <c r="J633" s="86">
        <f t="shared" si="19"/>
        <v>25</v>
      </c>
    </row>
    <row r="634" spans="1:10">
      <c r="A634" s="52" t="s">
        <v>20</v>
      </c>
      <c r="B634" s="52" t="s">
        <v>525</v>
      </c>
      <c r="C634" s="35" t="s">
        <v>655</v>
      </c>
      <c r="D634" s="38" t="s">
        <v>1259</v>
      </c>
      <c r="E634" s="52">
        <v>10</v>
      </c>
      <c r="F634" s="52">
        <v>40</v>
      </c>
      <c r="G634" s="52">
        <v>50</v>
      </c>
      <c r="H634" s="67">
        <v>7922160</v>
      </c>
      <c r="I634" s="78">
        <f t="shared" si="18"/>
        <v>9902700</v>
      </c>
      <c r="J634" s="86">
        <f t="shared" si="19"/>
        <v>25</v>
      </c>
    </row>
    <row r="635" spans="1:10">
      <c r="A635" s="52" t="s">
        <v>20</v>
      </c>
      <c r="B635" s="52" t="s">
        <v>525</v>
      </c>
      <c r="C635" s="35" t="s">
        <v>656</v>
      </c>
      <c r="D635" s="38" t="s">
        <v>1260</v>
      </c>
      <c r="E635" s="52">
        <v>15</v>
      </c>
      <c r="F635" s="52">
        <v>33</v>
      </c>
      <c r="G635" s="52">
        <v>48</v>
      </c>
      <c r="H635" s="67">
        <v>7070814</v>
      </c>
      <c r="I635" s="78">
        <f t="shared" si="18"/>
        <v>8838517.5</v>
      </c>
      <c r="J635" s="86">
        <f t="shared" si="19"/>
        <v>25</v>
      </c>
    </row>
    <row r="636" spans="1:10">
      <c r="A636" s="52" t="s">
        <v>20</v>
      </c>
      <c r="B636" s="52" t="s">
        <v>525</v>
      </c>
      <c r="C636" s="35" t="s">
        <v>657</v>
      </c>
      <c r="D636" s="38" t="s">
        <v>1261</v>
      </c>
      <c r="E636" s="52">
        <v>25</v>
      </c>
      <c r="F636" s="52">
        <v>32</v>
      </c>
      <c r="G636" s="52">
        <v>57</v>
      </c>
      <c r="H636" s="67">
        <v>7685216</v>
      </c>
      <c r="I636" s="78">
        <f t="shared" si="18"/>
        <v>9606520</v>
      </c>
      <c r="J636" s="86">
        <f t="shared" si="19"/>
        <v>25</v>
      </c>
    </row>
    <row r="637" spans="1:10">
      <c r="A637" s="52" t="s">
        <v>20</v>
      </c>
      <c r="B637" s="52" t="s">
        <v>525</v>
      </c>
      <c r="C637" s="35" t="s">
        <v>658</v>
      </c>
      <c r="D637" s="38" t="s">
        <v>1262</v>
      </c>
      <c r="E637" s="52">
        <v>8</v>
      </c>
      <c r="F637" s="52">
        <v>14</v>
      </c>
      <c r="G637" s="52">
        <v>22</v>
      </c>
      <c r="H637" s="67">
        <v>3129444</v>
      </c>
      <c r="I637" s="78">
        <f t="shared" si="18"/>
        <v>3911805</v>
      </c>
      <c r="J637" s="86">
        <f t="shared" si="19"/>
        <v>25</v>
      </c>
    </row>
    <row r="638" spans="1:10">
      <c r="A638" s="52" t="s">
        <v>20</v>
      </c>
      <c r="B638" s="52" t="s">
        <v>525</v>
      </c>
      <c r="C638" s="35" t="s">
        <v>659</v>
      </c>
      <c r="D638" s="38" t="s">
        <v>1263</v>
      </c>
      <c r="E638" s="52">
        <v>9</v>
      </c>
      <c r="F638" s="52">
        <v>18</v>
      </c>
      <c r="G638" s="52">
        <v>27</v>
      </c>
      <c r="H638" s="67">
        <v>3921660</v>
      </c>
      <c r="I638" s="78">
        <f t="shared" si="18"/>
        <v>4902075</v>
      </c>
      <c r="J638" s="86">
        <f t="shared" si="19"/>
        <v>25</v>
      </c>
    </row>
    <row r="639" spans="1:10">
      <c r="A639" s="52" t="s">
        <v>20</v>
      </c>
      <c r="B639" s="52" t="s">
        <v>525</v>
      </c>
      <c r="C639" s="35" t="s">
        <v>660</v>
      </c>
      <c r="D639" s="38" t="s">
        <v>1264</v>
      </c>
      <c r="E639" s="52">
        <v>81</v>
      </c>
      <c r="F639" s="52">
        <v>139</v>
      </c>
      <c r="G639" s="52">
        <v>220</v>
      </c>
      <c r="H639" s="67">
        <v>31195466</v>
      </c>
      <c r="I639" s="78">
        <f t="shared" ref="I639:I702" si="20">(H639+(H639*0.25))</f>
        <v>38994332.5</v>
      </c>
      <c r="J639" s="86">
        <f t="shared" ref="J639:J702" si="21">((I639-H639)/H639)*100</f>
        <v>25</v>
      </c>
    </row>
    <row r="640" spans="1:10">
      <c r="A640" s="52" t="s">
        <v>20</v>
      </c>
      <c r="B640" s="52" t="s">
        <v>525</v>
      </c>
      <c r="C640" s="35" t="s">
        <v>661</v>
      </c>
      <c r="D640" s="38" t="s">
        <v>1265</v>
      </c>
      <c r="E640" s="52">
        <v>10</v>
      </c>
      <c r="F640" s="52">
        <v>20</v>
      </c>
      <c r="G640" s="52">
        <v>30</v>
      </c>
      <c r="H640" s="67">
        <v>4357400</v>
      </c>
      <c r="I640" s="78">
        <f t="shared" si="20"/>
        <v>5446750</v>
      </c>
      <c r="J640" s="86">
        <f t="shared" si="21"/>
        <v>25</v>
      </c>
    </row>
    <row r="641" spans="1:10">
      <c r="A641" s="52" t="s">
        <v>20</v>
      </c>
      <c r="B641" s="52" t="s">
        <v>525</v>
      </c>
      <c r="C641" s="35" t="s">
        <v>662</v>
      </c>
      <c r="D641" s="38" t="s">
        <v>1266</v>
      </c>
      <c r="E641" s="52">
        <v>4</v>
      </c>
      <c r="F641" s="52">
        <v>9</v>
      </c>
      <c r="G641" s="52">
        <v>13</v>
      </c>
      <c r="H641" s="67">
        <v>1921198</v>
      </c>
      <c r="I641" s="78">
        <f t="shared" si="20"/>
        <v>2401497.5</v>
      </c>
      <c r="J641" s="86">
        <f t="shared" si="21"/>
        <v>25</v>
      </c>
    </row>
    <row r="642" spans="1:10">
      <c r="A642" s="52" t="s">
        <v>20</v>
      </c>
      <c r="B642" s="52" t="s">
        <v>525</v>
      </c>
      <c r="C642" s="52" t="s">
        <v>663</v>
      </c>
      <c r="D642" s="38" t="s">
        <v>1267</v>
      </c>
      <c r="E642" s="52">
        <v>6</v>
      </c>
      <c r="F642" s="52">
        <v>15</v>
      </c>
      <c r="G642" s="52">
        <v>21</v>
      </c>
      <c r="H642" s="67">
        <v>3149154</v>
      </c>
      <c r="I642" s="78">
        <f t="shared" si="20"/>
        <v>3936442.5</v>
      </c>
      <c r="J642" s="86">
        <f t="shared" si="21"/>
        <v>25</v>
      </c>
    </row>
    <row r="643" spans="1:10">
      <c r="A643" s="52" t="s">
        <v>20</v>
      </c>
      <c r="B643" s="52" t="s">
        <v>525</v>
      </c>
      <c r="C643" s="52" t="s">
        <v>664</v>
      </c>
      <c r="D643" s="38" t="s">
        <v>1268</v>
      </c>
      <c r="E643" s="52">
        <v>11</v>
      </c>
      <c r="F643" s="52">
        <v>15</v>
      </c>
      <c r="G643" s="52">
        <v>26</v>
      </c>
      <c r="H643" s="67">
        <v>3545474</v>
      </c>
      <c r="I643" s="78">
        <f t="shared" si="20"/>
        <v>4431842.5</v>
      </c>
      <c r="J643" s="86">
        <f t="shared" si="21"/>
        <v>25</v>
      </c>
    </row>
    <row r="644" spans="1:10">
      <c r="A644" s="52" t="s">
        <v>20</v>
      </c>
      <c r="B644" s="52" t="s">
        <v>525</v>
      </c>
      <c r="C644" s="35" t="s">
        <v>665</v>
      </c>
      <c r="D644" s="38" t="s">
        <v>1269</v>
      </c>
      <c r="E644" s="52">
        <v>16</v>
      </c>
      <c r="F644" s="52">
        <v>32</v>
      </c>
      <c r="G644" s="52">
        <v>48</v>
      </c>
      <c r="H644" s="67">
        <v>6971840</v>
      </c>
      <c r="I644" s="78">
        <f t="shared" si="20"/>
        <v>8714800</v>
      </c>
      <c r="J644" s="86">
        <f t="shared" si="21"/>
        <v>25</v>
      </c>
    </row>
    <row r="645" spans="1:10">
      <c r="A645" s="52" t="s">
        <v>20</v>
      </c>
      <c r="B645" s="52" t="s">
        <v>525</v>
      </c>
      <c r="C645" s="35" t="s">
        <v>666</v>
      </c>
      <c r="D645" s="38" t="s">
        <v>1270</v>
      </c>
      <c r="E645" s="52">
        <v>9</v>
      </c>
      <c r="F645" s="52">
        <v>18</v>
      </c>
      <c r="G645" s="52">
        <v>27</v>
      </c>
      <c r="H645" s="67">
        <v>3921660</v>
      </c>
      <c r="I645" s="78">
        <f t="shared" si="20"/>
        <v>4902075</v>
      </c>
      <c r="J645" s="86">
        <f t="shared" si="21"/>
        <v>25</v>
      </c>
    </row>
    <row r="646" spans="1:10">
      <c r="A646" s="52" t="s">
        <v>20</v>
      </c>
      <c r="B646" s="52" t="s">
        <v>525</v>
      </c>
      <c r="C646" s="35" t="s">
        <v>667</v>
      </c>
      <c r="D646" s="38" t="s">
        <v>1271</v>
      </c>
      <c r="E646" s="52">
        <v>8</v>
      </c>
      <c r="F646" s="52">
        <v>24</v>
      </c>
      <c r="G646" s="52">
        <v>32</v>
      </c>
      <c r="H646" s="67">
        <v>4911824</v>
      </c>
      <c r="I646" s="78">
        <f t="shared" si="20"/>
        <v>6139780</v>
      </c>
      <c r="J646" s="86">
        <f t="shared" si="21"/>
        <v>25</v>
      </c>
    </row>
    <row r="647" spans="1:10">
      <c r="A647" s="52" t="s">
        <v>20</v>
      </c>
      <c r="B647" s="52" t="s">
        <v>525</v>
      </c>
      <c r="C647" s="35" t="s">
        <v>668</v>
      </c>
      <c r="D647" s="38" t="s">
        <v>1272</v>
      </c>
      <c r="E647" s="52">
        <v>20</v>
      </c>
      <c r="F647" s="52">
        <v>80</v>
      </c>
      <c r="G647" s="52">
        <v>100</v>
      </c>
      <c r="H647" s="67">
        <v>15844320</v>
      </c>
      <c r="I647" s="78">
        <f t="shared" si="20"/>
        <v>19805400</v>
      </c>
      <c r="J647" s="86">
        <f t="shared" si="21"/>
        <v>25</v>
      </c>
    </row>
    <row r="648" spans="1:10">
      <c r="A648" s="52" t="s">
        <v>20</v>
      </c>
      <c r="B648" s="52" t="s">
        <v>525</v>
      </c>
      <c r="C648" s="35" t="s">
        <v>669</v>
      </c>
      <c r="D648" s="38" t="s">
        <v>1273</v>
      </c>
      <c r="E648" s="52">
        <v>11</v>
      </c>
      <c r="F648" s="52">
        <v>31</v>
      </c>
      <c r="G648" s="52">
        <v>42</v>
      </c>
      <c r="H648" s="67">
        <v>6397282</v>
      </c>
      <c r="I648" s="78">
        <f t="shared" si="20"/>
        <v>7996602.5</v>
      </c>
      <c r="J648" s="86">
        <f t="shared" si="21"/>
        <v>25</v>
      </c>
    </row>
    <row r="649" spans="1:10">
      <c r="A649" s="52" t="s">
        <v>20</v>
      </c>
      <c r="B649" s="52" t="s">
        <v>525</v>
      </c>
      <c r="C649" s="35" t="s">
        <v>670</v>
      </c>
      <c r="D649" s="38" t="s">
        <v>1274</v>
      </c>
      <c r="E649" s="52">
        <v>15</v>
      </c>
      <c r="F649" s="52">
        <v>25</v>
      </c>
      <c r="G649" s="52">
        <v>40</v>
      </c>
      <c r="H649" s="67">
        <v>5644910</v>
      </c>
      <c r="I649" s="78">
        <f t="shared" si="20"/>
        <v>7056137.5</v>
      </c>
      <c r="J649" s="86">
        <f t="shared" si="21"/>
        <v>25</v>
      </c>
    </row>
    <row r="650" spans="1:10">
      <c r="A650" s="52" t="s">
        <v>20</v>
      </c>
      <c r="B650" s="52" t="s">
        <v>525</v>
      </c>
      <c r="C650" s="52" t="s">
        <v>671</v>
      </c>
      <c r="D650" s="38" t="s">
        <v>1275</v>
      </c>
      <c r="E650" s="52">
        <v>58</v>
      </c>
      <c r="F650" s="52">
        <v>78</v>
      </c>
      <c r="G650" s="52">
        <v>136</v>
      </c>
      <c r="H650" s="67">
        <v>18499876</v>
      </c>
      <c r="I650" s="78">
        <f t="shared" si="20"/>
        <v>23124845</v>
      </c>
      <c r="J650" s="86">
        <f t="shared" si="21"/>
        <v>25</v>
      </c>
    </row>
    <row r="651" spans="1:10">
      <c r="A651" s="52" t="s">
        <v>20</v>
      </c>
      <c r="B651" s="52" t="s">
        <v>525</v>
      </c>
      <c r="C651" s="52" t="s">
        <v>672</v>
      </c>
      <c r="D651" s="38" t="s">
        <v>1276</v>
      </c>
      <c r="E651" s="52">
        <v>45</v>
      </c>
      <c r="F651" s="52">
        <v>205</v>
      </c>
      <c r="G651" s="52">
        <v>250</v>
      </c>
      <c r="H651" s="67">
        <v>40105670</v>
      </c>
      <c r="I651" s="78">
        <f t="shared" si="20"/>
        <v>50132087.5</v>
      </c>
      <c r="J651" s="86">
        <f t="shared" si="21"/>
        <v>25</v>
      </c>
    </row>
    <row r="652" spans="1:10">
      <c r="A652" s="52" t="s">
        <v>20</v>
      </c>
      <c r="B652" s="52" t="s">
        <v>525</v>
      </c>
      <c r="C652" s="35" t="s">
        <v>673</v>
      </c>
      <c r="D652" s="38" t="s">
        <v>1277</v>
      </c>
      <c r="E652" s="52">
        <v>31</v>
      </c>
      <c r="F652" s="52">
        <v>101</v>
      </c>
      <c r="G652" s="52">
        <v>132</v>
      </c>
      <c r="H652" s="67">
        <v>20459222</v>
      </c>
      <c r="I652" s="78">
        <f t="shared" si="20"/>
        <v>25574027.5</v>
      </c>
      <c r="J652" s="86">
        <f t="shared" si="21"/>
        <v>25</v>
      </c>
    </row>
    <row r="653" spans="1:10">
      <c r="A653" s="52" t="s">
        <v>20</v>
      </c>
      <c r="B653" s="52" t="s">
        <v>525</v>
      </c>
      <c r="C653" s="35" t="s">
        <v>674</v>
      </c>
      <c r="D653" s="38" t="s">
        <v>1278</v>
      </c>
      <c r="E653" s="52">
        <v>30</v>
      </c>
      <c r="F653" s="52">
        <v>60</v>
      </c>
      <c r="G653" s="52">
        <v>90</v>
      </c>
      <c r="H653" s="67">
        <v>13072200</v>
      </c>
      <c r="I653" s="78">
        <f t="shared" si="20"/>
        <v>16340250</v>
      </c>
      <c r="J653" s="86">
        <f t="shared" si="21"/>
        <v>25</v>
      </c>
    </row>
    <row r="654" spans="1:10">
      <c r="A654" s="52" t="s">
        <v>20</v>
      </c>
      <c r="B654" s="52" t="s">
        <v>525</v>
      </c>
      <c r="C654" s="35" t="s">
        <v>675</v>
      </c>
      <c r="D654" s="38" t="s">
        <v>1279</v>
      </c>
      <c r="E654" s="52">
        <v>60</v>
      </c>
      <c r="F654" s="52">
        <v>29</v>
      </c>
      <c r="G654" s="52">
        <v>89</v>
      </c>
      <c r="H654" s="67">
        <v>9924742</v>
      </c>
      <c r="I654" s="78">
        <f t="shared" si="20"/>
        <v>12405927.5</v>
      </c>
      <c r="J654" s="86">
        <f t="shared" si="21"/>
        <v>25</v>
      </c>
    </row>
    <row r="655" spans="1:10">
      <c r="A655" s="52" t="s">
        <v>20</v>
      </c>
      <c r="B655" s="52" t="s">
        <v>525</v>
      </c>
      <c r="C655" s="35" t="s">
        <v>676</v>
      </c>
      <c r="D655" s="38" t="s">
        <v>1280</v>
      </c>
      <c r="E655" s="52">
        <v>48</v>
      </c>
      <c r="F655" s="52">
        <v>256</v>
      </c>
      <c r="G655" s="52">
        <v>304</v>
      </c>
      <c r="H655" s="67">
        <v>49433600</v>
      </c>
      <c r="I655" s="78">
        <f t="shared" si="20"/>
        <v>61792000</v>
      </c>
      <c r="J655" s="86">
        <f t="shared" si="21"/>
        <v>25</v>
      </c>
    </row>
    <row r="656" spans="1:10">
      <c r="A656" s="52" t="s">
        <v>20</v>
      </c>
      <c r="B656" s="52" t="s">
        <v>525</v>
      </c>
      <c r="C656" s="52" t="s">
        <v>677</v>
      </c>
      <c r="D656" s="38" t="s">
        <v>1281</v>
      </c>
      <c r="E656" s="52">
        <v>96</v>
      </c>
      <c r="F656" s="52">
        <v>320</v>
      </c>
      <c r="G656" s="52">
        <v>416</v>
      </c>
      <c r="H656" s="67">
        <v>64645504</v>
      </c>
      <c r="I656" s="78">
        <f t="shared" si="20"/>
        <v>80806880</v>
      </c>
      <c r="J656" s="86">
        <f t="shared" si="21"/>
        <v>25</v>
      </c>
    </row>
    <row r="657" spans="1:10">
      <c r="A657" s="52" t="s">
        <v>20</v>
      </c>
      <c r="B657" s="52" t="s">
        <v>525</v>
      </c>
      <c r="C657" s="52" t="s">
        <v>678</v>
      </c>
      <c r="D657" s="38" t="s">
        <v>1282</v>
      </c>
      <c r="E657" s="52">
        <v>30</v>
      </c>
      <c r="F657" s="52">
        <v>34</v>
      </c>
      <c r="G657" s="52">
        <v>64</v>
      </c>
      <c r="H657" s="67">
        <v>8438012</v>
      </c>
      <c r="I657" s="78">
        <f t="shared" si="20"/>
        <v>10547515</v>
      </c>
      <c r="J657" s="86">
        <f t="shared" si="21"/>
        <v>25</v>
      </c>
    </row>
    <row r="658" spans="1:10">
      <c r="A658" s="52" t="s">
        <v>20</v>
      </c>
      <c r="B658" s="52" t="s">
        <v>525</v>
      </c>
      <c r="C658" s="52" t="s">
        <v>679</v>
      </c>
      <c r="D658" s="38" t="s">
        <v>1283</v>
      </c>
      <c r="E658" s="52">
        <v>23</v>
      </c>
      <c r="F658" s="52">
        <v>47</v>
      </c>
      <c r="G658" s="52">
        <v>70</v>
      </c>
      <c r="H658" s="67">
        <v>10200258</v>
      </c>
      <c r="I658" s="78">
        <f t="shared" si="20"/>
        <v>12750322.5</v>
      </c>
      <c r="J658" s="86">
        <f t="shared" si="21"/>
        <v>25</v>
      </c>
    </row>
    <row r="659" spans="1:10">
      <c r="A659" s="52" t="s">
        <v>20</v>
      </c>
      <c r="B659" s="52" t="s">
        <v>525</v>
      </c>
      <c r="C659" s="35" t="s">
        <v>680</v>
      </c>
      <c r="D659" s="38" t="s">
        <v>1284</v>
      </c>
      <c r="E659" s="52">
        <v>30</v>
      </c>
      <c r="F659" s="52">
        <v>60</v>
      </c>
      <c r="G659" s="52">
        <v>90</v>
      </c>
      <c r="H659" s="67">
        <v>13072200</v>
      </c>
      <c r="I659" s="78">
        <f t="shared" si="20"/>
        <v>16340250</v>
      </c>
      <c r="J659" s="86">
        <f t="shared" si="21"/>
        <v>25</v>
      </c>
    </row>
    <row r="660" spans="1:10">
      <c r="A660" s="52" t="s">
        <v>20</v>
      </c>
      <c r="B660" s="52" t="s">
        <v>525</v>
      </c>
      <c r="C660" s="35" t="s">
        <v>681</v>
      </c>
      <c r="D660" s="38" t="s">
        <v>1285</v>
      </c>
      <c r="E660" s="52">
        <v>30</v>
      </c>
      <c r="F660" s="52">
        <v>60</v>
      </c>
      <c r="G660" s="52">
        <v>90</v>
      </c>
      <c r="H660" s="67">
        <v>13072200</v>
      </c>
      <c r="I660" s="78">
        <f t="shared" si="20"/>
        <v>16340250</v>
      </c>
      <c r="J660" s="86">
        <f t="shared" si="21"/>
        <v>25</v>
      </c>
    </row>
    <row r="661" spans="1:10">
      <c r="A661" s="52" t="s">
        <v>20</v>
      </c>
      <c r="B661" s="52" t="s">
        <v>525</v>
      </c>
      <c r="C661" s="35" t="s">
        <v>682</v>
      </c>
      <c r="D661" s="38" t="s">
        <v>1286</v>
      </c>
      <c r="E661" s="52">
        <v>20</v>
      </c>
      <c r="F661" s="52">
        <v>50</v>
      </c>
      <c r="G661" s="52">
        <v>70</v>
      </c>
      <c r="H661" s="67">
        <v>10497180</v>
      </c>
      <c r="I661" s="78">
        <f t="shared" si="20"/>
        <v>13121475</v>
      </c>
      <c r="J661" s="86">
        <f t="shared" si="21"/>
        <v>25</v>
      </c>
    </row>
    <row r="662" spans="1:10">
      <c r="A662" s="52" t="s">
        <v>20</v>
      </c>
      <c r="B662" s="52" t="s">
        <v>525</v>
      </c>
      <c r="C662" s="35" t="s">
        <v>683</v>
      </c>
      <c r="D662" s="38" t="s">
        <v>1287</v>
      </c>
      <c r="E662" s="52">
        <v>20</v>
      </c>
      <c r="F662" s="52">
        <v>40</v>
      </c>
      <c r="G662" s="52">
        <v>60</v>
      </c>
      <c r="H662" s="67">
        <v>8714800</v>
      </c>
      <c r="I662" s="78">
        <f t="shared" si="20"/>
        <v>10893500</v>
      </c>
      <c r="J662" s="86">
        <f t="shared" si="21"/>
        <v>25</v>
      </c>
    </row>
    <row r="663" spans="1:10">
      <c r="A663" s="52" t="s">
        <v>20</v>
      </c>
      <c r="B663" s="52" t="s">
        <v>525</v>
      </c>
      <c r="C663" s="52" t="s">
        <v>684</v>
      </c>
      <c r="D663" s="38" t="s">
        <v>1288</v>
      </c>
      <c r="E663" s="52">
        <v>10</v>
      </c>
      <c r="F663" s="52">
        <v>20</v>
      </c>
      <c r="G663" s="52">
        <v>30</v>
      </c>
      <c r="H663" s="67">
        <v>4357400</v>
      </c>
      <c r="I663" s="78">
        <f t="shared" si="20"/>
        <v>5446750</v>
      </c>
      <c r="J663" s="86">
        <f t="shared" si="21"/>
        <v>25</v>
      </c>
    </row>
    <row r="664" spans="1:10">
      <c r="A664" s="52" t="s">
        <v>20</v>
      </c>
      <c r="B664" s="52" t="s">
        <v>525</v>
      </c>
      <c r="C664" s="52" t="s">
        <v>685</v>
      </c>
      <c r="D664" s="38" t="s">
        <v>1289</v>
      </c>
      <c r="E664" s="52">
        <v>14</v>
      </c>
      <c r="F664" s="52">
        <v>30</v>
      </c>
      <c r="G664" s="52">
        <v>44</v>
      </c>
      <c r="H664" s="67">
        <v>6456836</v>
      </c>
      <c r="I664" s="78">
        <f t="shared" si="20"/>
        <v>8071045</v>
      </c>
      <c r="J664" s="86">
        <f t="shared" si="21"/>
        <v>25</v>
      </c>
    </row>
    <row r="665" spans="1:10">
      <c r="A665" s="52" t="s">
        <v>20</v>
      </c>
      <c r="B665" s="52" t="s">
        <v>525</v>
      </c>
      <c r="C665" s="52" t="s">
        <v>686</v>
      </c>
      <c r="D665" s="38" t="s">
        <v>1290</v>
      </c>
      <c r="E665" s="52">
        <v>16</v>
      </c>
      <c r="F665" s="52">
        <v>48</v>
      </c>
      <c r="G665" s="52">
        <v>64</v>
      </c>
      <c r="H665" s="67">
        <v>9823648</v>
      </c>
      <c r="I665" s="78">
        <f t="shared" si="20"/>
        <v>12279560</v>
      </c>
      <c r="J665" s="86">
        <f t="shared" si="21"/>
        <v>25</v>
      </c>
    </row>
    <row r="666" spans="1:10">
      <c r="A666" s="52" t="s">
        <v>20</v>
      </c>
      <c r="B666" s="52" t="s">
        <v>525</v>
      </c>
      <c r="C666" s="52" t="s">
        <v>687</v>
      </c>
      <c r="D666" s="38" t="s">
        <v>1291</v>
      </c>
      <c r="E666" s="52">
        <v>16</v>
      </c>
      <c r="F666" s="52">
        <v>48</v>
      </c>
      <c r="G666" s="52">
        <v>64</v>
      </c>
      <c r="H666" s="67">
        <v>9823648</v>
      </c>
      <c r="I666" s="78">
        <f t="shared" si="20"/>
        <v>12279560</v>
      </c>
      <c r="J666" s="86">
        <f t="shared" si="21"/>
        <v>25</v>
      </c>
    </row>
    <row r="667" spans="1:10">
      <c r="A667" s="52" t="s">
        <v>20</v>
      </c>
      <c r="B667" s="52" t="s">
        <v>525</v>
      </c>
      <c r="C667" s="52" t="s">
        <v>688</v>
      </c>
      <c r="D667" s="38" t="s">
        <v>1292</v>
      </c>
      <c r="E667" s="52">
        <v>51</v>
      </c>
      <c r="F667" s="52">
        <v>274</v>
      </c>
      <c r="G667" s="52">
        <v>325</v>
      </c>
      <c r="H667" s="67">
        <v>52879676</v>
      </c>
      <c r="I667" s="78">
        <f t="shared" si="20"/>
        <v>66099595</v>
      </c>
      <c r="J667" s="86">
        <f t="shared" si="21"/>
        <v>25</v>
      </c>
    </row>
    <row r="668" spans="1:10">
      <c r="A668" s="52" t="s">
        <v>20</v>
      </c>
      <c r="B668" s="52" t="s">
        <v>525</v>
      </c>
      <c r="C668" s="52" t="s">
        <v>689</v>
      </c>
      <c r="D668" s="38" t="s">
        <v>1293</v>
      </c>
      <c r="E668" s="52">
        <v>3</v>
      </c>
      <c r="F668" s="52">
        <v>19</v>
      </c>
      <c r="G668" s="52">
        <v>22</v>
      </c>
      <c r="H668" s="67">
        <v>3624314</v>
      </c>
      <c r="I668" s="78">
        <f t="shared" si="20"/>
        <v>4530392.5</v>
      </c>
      <c r="J668" s="86">
        <f t="shared" si="21"/>
        <v>25</v>
      </c>
    </row>
    <row r="669" spans="1:10">
      <c r="A669" s="52" t="s">
        <v>20</v>
      </c>
      <c r="B669" s="52" t="s">
        <v>525</v>
      </c>
      <c r="C669" s="52" t="s">
        <v>690</v>
      </c>
      <c r="D669" s="38" t="s">
        <v>1294</v>
      </c>
      <c r="E669" s="52">
        <v>7</v>
      </c>
      <c r="F669" s="52">
        <v>27</v>
      </c>
      <c r="G669" s="52">
        <v>34</v>
      </c>
      <c r="H669" s="67">
        <v>5367274</v>
      </c>
      <c r="I669" s="78">
        <f t="shared" si="20"/>
        <v>6709092.5</v>
      </c>
      <c r="J669" s="86">
        <f t="shared" si="21"/>
        <v>25</v>
      </c>
    </row>
    <row r="670" spans="1:10">
      <c r="A670" s="52" t="s">
        <v>20</v>
      </c>
      <c r="B670" s="52" t="s">
        <v>525</v>
      </c>
      <c r="C670" s="35" t="s">
        <v>691</v>
      </c>
      <c r="D670" s="38" t="s">
        <v>1295</v>
      </c>
      <c r="E670" s="52">
        <v>52</v>
      </c>
      <c r="F670" s="52">
        <v>284</v>
      </c>
      <c r="G670" s="52">
        <v>336</v>
      </c>
      <c r="H670" s="67">
        <v>54741320</v>
      </c>
      <c r="I670" s="78">
        <f t="shared" si="20"/>
        <v>68426650</v>
      </c>
      <c r="J670" s="86">
        <f t="shared" si="21"/>
        <v>25</v>
      </c>
    </row>
    <row r="671" spans="1:10">
      <c r="A671" s="52" t="s">
        <v>20</v>
      </c>
      <c r="B671" s="52" t="s">
        <v>525</v>
      </c>
      <c r="C671" s="35" t="s">
        <v>692</v>
      </c>
      <c r="D671" s="38" t="s">
        <v>1296</v>
      </c>
      <c r="E671" s="52">
        <v>28</v>
      </c>
      <c r="F671" s="52">
        <v>252</v>
      </c>
      <c r="G671" s="52">
        <v>280</v>
      </c>
      <c r="H671" s="67">
        <v>47135368</v>
      </c>
      <c r="I671" s="78">
        <f t="shared" si="20"/>
        <v>58919210</v>
      </c>
      <c r="J671" s="86">
        <f t="shared" si="21"/>
        <v>25</v>
      </c>
    </row>
    <row r="672" spans="1:10">
      <c r="A672" s="52" t="s">
        <v>20</v>
      </c>
      <c r="B672" s="52" t="s">
        <v>525</v>
      </c>
      <c r="C672" s="35" t="s">
        <v>693</v>
      </c>
      <c r="D672" s="38" t="s">
        <v>1297</v>
      </c>
      <c r="E672" s="52">
        <v>20</v>
      </c>
      <c r="F672" s="52">
        <v>60</v>
      </c>
      <c r="G672" s="52">
        <v>80</v>
      </c>
      <c r="H672" s="67">
        <v>12279560</v>
      </c>
      <c r="I672" s="78">
        <f t="shared" si="20"/>
        <v>15349450</v>
      </c>
      <c r="J672" s="86">
        <f t="shared" si="21"/>
        <v>25</v>
      </c>
    </row>
    <row r="673" spans="1:10">
      <c r="A673" s="52" t="s">
        <v>20</v>
      </c>
      <c r="B673" s="52" t="s">
        <v>525</v>
      </c>
      <c r="C673" s="35" t="s">
        <v>694</v>
      </c>
      <c r="D673" s="38" t="s">
        <v>1298</v>
      </c>
      <c r="E673" s="52">
        <v>52</v>
      </c>
      <c r="F673" s="52">
        <v>268</v>
      </c>
      <c r="G673" s="52">
        <v>320</v>
      </c>
      <c r="H673" s="67">
        <v>51889512</v>
      </c>
      <c r="I673" s="78">
        <f t="shared" si="20"/>
        <v>64861890</v>
      </c>
      <c r="J673" s="86">
        <f t="shared" si="21"/>
        <v>25</v>
      </c>
    </row>
    <row r="674" spans="1:10">
      <c r="A674" s="52" t="s">
        <v>20</v>
      </c>
      <c r="B674" s="52" t="s">
        <v>525</v>
      </c>
      <c r="C674" s="52" t="s">
        <v>695</v>
      </c>
      <c r="D674" s="38" t="s">
        <v>1299</v>
      </c>
      <c r="E674" s="52">
        <v>54</v>
      </c>
      <c r="F674" s="52">
        <v>306</v>
      </c>
      <c r="G674" s="52">
        <v>360</v>
      </c>
      <c r="H674" s="67">
        <v>58821084</v>
      </c>
      <c r="I674" s="78">
        <f t="shared" si="20"/>
        <v>73526355</v>
      </c>
      <c r="J674" s="86">
        <f t="shared" si="21"/>
        <v>25</v>
      </c>
    </row>
    <row r="675" spans="1:10">
      <c r="A675" s="52" t="s">
        <v>20</v>
      </c>
      <c r="B675" s="52" t="s">
        <v>525</v>
      </c>
      <c r="C675" s="52" t="s">
        <v>696</v>
      </c>
      <c r="D675" s="38" t="s">
        <v>1300</v>
      </c>
      <c r="E675" s="52">
        <v>23</v>
      </c>
      <c r="F675" s="52">
        <v>241</v>
      </c>
      <c r="G675" s="52">
        <v>264</v>
      </c>
      <c r="H675" s="67">
        <v>44778430</v>
      </c>
      <c r="I675" s="78">
        <f t="shared" si="20"/>
        <v>55973037.5</v>
      </c>
      <c r="J675" s="86">
        <f t="shared" si="21"/>
        <v>25</v>
      </c>
    </row>
    <row r="676" spans="1:10">
      <c r="A676" s="52" t="s">
        <v>20</v>
      </c>
      <c r="B676" s="52" t="s">
        <v>525</v>
      </c>
      <c r="C676" s="52" t="s">
        <v>697</v>
      </c>
      <c r="D676" s="38" t="s">
        <v>1301</v>
      </c>
      <c r="E676" s="52">
        <v>50</v>
      </c>
      <c r="F676" s="52">
        <v>72</v>
      </c>
      <c r="G676" s="52">
        <v>122</v>
      </c>
      <c r="H676" s="67">
        <v>16796336</v>
      </c>
      <c r="I676" s="78">
        <f t="shared" si="20"/>
        <v>20995420</v>
      </c>
      <c r="J676" s="86">
        <f t="shared" si="21"/>
        <v>25</v>
      </c>
    </row>
    <row r="677" spans="1:10">
      <c r="A677" s="52" t="s">
        <v>20</v>
      </c>
      <c r="B677" s="52" t="s">
        <v>525</v>
      </c>
      <c r="C677" s="52" t="s">
        <v>698</v>
      </c>
      <c r="D677" s="38" t="s">
        <v>1302</v>
      </c>
      <c r="E677" s="52">
        <v>31</v>
      </c>
      <c r="F677" s="52">
        <v>59</v>
      </c>
      <c r="G677" s="52">
        <v>90</v>
      </c>
      <c r="H677" s="67">
        <v>12973226</v>
      </c>
      <c r="I677" s="78">
        <f t="shared" si="20"/>
        <v>16216532.5</v>
      </c>
      <c r="J677" s="86">
        <f t="shared" si="21"/>
        <v>25</v>
      </c>
    </row>
    <row r="678" spans="1:10">
      <c r="A678" s="52" t="s">
        <v>20</v>
      </c>
      <c r="B678" s="52" t="s">
        <v>525</v>
      </c>
      <c r="C678" s="35" t="s">
        <v>699</v>
      </c>
      <c r="D678" s="38" t="s">
        <v>1303</v>
      </c>
      <c r="E678" s="52">
        <v>7</v>
      </c>
      <c r="F678" s="52">
        <v>14</v>
      </c>
      <c r="G678" s="52">
        <v>21</v>
      </c>
      <c r="H678" s="67">
        <v>3050180</v>
      </c>
      <c r="I678" s="78">
        <f t="shared" si="20"/>
        <v>3812725</v>
      </c>
      <c r="J678" s="86">
        <f t="shared" si="21"/>
        <v>25</v>
      </c>
    </row>
    <row r="679" spans="1:10">
      <c r="A679" s="52" t="s">
        <v>20</v>
      </c>
      <c r="B679" s="52" t="s">
        <v>525</v>
      </c>
      <c r="C679" s="52" t="s">
        <v>700</v>
      </c>
      <c r="D679" s="38" t="s">
        <v>1304</v>
      </c>
      <c r="E679" s="52">
        <v>16</v>
      </c>
      <c r="F679" s="52">
        <v>48</v>
      </c>
      <c r="G679" s="52">
        <v>64</v>
      </c>
      <c r="H679" s="67">
        <v>9823648</v>
      </c>
      <c r="I679" s="78">
        <f t="shared" si="20"/>
        <v>12279560</v>
      </c>
      <c r="J679" s="86">
        <f t="shared" si="21"/>
        <v>25</v>
      </c>
    </row>
    <row r="680" spans="1:10">
      <c r="A680" s="52" t="s">
        <v>20</v>
      </c>
      <c r="B680" s="52" t="s">
        <v>525</v>
      </c>
      <c r="C680" s="52" t="s">
        <v>701</v>
      </c>
      <c r="D680" s="38" t="s">
        <v>1305</v>
      </c>
      <c r="E680" s="52">
        <v>16</v>
      </c>
      <c r="F680" s="52">
        <v>48</v>
      </c>
      <c r="G680" s="52">
        <v>64</v>
      </c>
      <c r="H680" s="67">
        <v>9823648</v>
      </c>
      <c r="I680" s="78">
        <f t="shared" si="20"/>
        <v>12279560</v>
      </c>
      <c r="J680" s="86">
        <f t="shared" si="21"/>
        <v>25</v>
      </c>
    </row>
    <row r="681" spans="1:10">
      <c r="A681" s="52" t="s">
        <v>20</v>
      </c>
      <c r="B681" s="52" t="s">
        <v>525</v>
      </c>
      <c r="C681" s="52" t="s">
        <v>702</v>
      </c>
      <c r="D681" s="38" t="s">
        <v>1306</v>
      </c>
      <c r="E681" s="52">
        <v>16</v>
      </c>
      <c r="F681" s="52">
        <v>48</v>
      </c>
      <c r="G681" s="52">
        <v>64</v>
      </c>
      <c r="H681" s="67">
        <v>9823648</v>
      </c>
      <c r="I681" s="78">
        <f t="shared" si="20"/>
        <v>12279560</v>
      </c>
      <c r="J681" s="86">
        <f t="shared" si="21"/>
        <v>25</v>
      </c>
    </row>
    <row r="682" spans="1:10">
      <c r="A682" s="52" t="s">
        <v>20</v>
      </c>
      <c r="B682" s="52" t="s">
        <v>525</v>
      </c>
      <c r="C682" s="35" t="s">
        <v>703</v>
      </c>
      <c r="D682" s="38" t="s">
        <v>1307</v>
      </c>
      <c r="E682" s="52">
        <v>30</v>
      </c>
      <c r="F682" s="52">
        <v>50</v>
      </c>
      <c r="G682" s="52">
        <v>80</v>
      </c>
      <c r="H682" s="67">
        <v>11289820</v>
      </c>
      <c r="I682" s="78">
        <f t="shared" si="20"/>
        <v>14112275</v>
      </c>
      <c r="J682" s="86">
        <f t="shared" si="21"/>
        <v>25</v>
      </c>
    </row>
    <row r="683" spans="1:10">
      <c r="A683" s="52" t="s">
        <v>20</v>
      </c>
      <c r="B683" s="52" t="s">
        <v>525</v>
      </c>
      <c r="C683" s="35" t="s">
        <v>704</v>
      </c>
      <c r="D683" s="38" t="s">
        <v>1308</v>
      </c>
      <c r="E683" s="52">
        <v>25</v>
      </c>
      <c r="F683" s="52">
        <v>65</v>
      </c>
      <c r="G683" s="52">
        <v>90</v>
      </c>
      <c r="H683" s="67">
        <v>13567070</v>
      </c>
      <c r="I683" s="78">
        <f t="shared" si="20"/>
        <v>16958837.5</v>
      </c>
      <c r="J683" s="86">
        <f t="shared" si="21"/>
        <v>25</v>
      </c>
    </row>
    <row r="684" spans="1:10">
      <c r="A684" s="35" t="s">
        <v>460</v>
      </c>
      <c r="B684" s="35" t="s">
        <v>705</v>
      </c>
      <c r="C684" s="35" t="s">
        <v>706</v>
      </c>
      <c r="D684" s="36">
        <v>422520730010011</v>
      </c>
      <c r="E684" s="35">
        <v>10</v>
      </c>
      <c r="F684" s="35">
        <v>26</v>
      </c>
      <c r="G684" s="35">
        <v>36</v>
      </c>
      <c r="H684" s="65">
        <v>4408048</v>
      </c>
      <c r="I684" s="78">
        <f t="shared" si="20"/>
        <v>5510060</v>
      </c>
      <c r="J684" s="86">
        <f t="shared" si="21"/>
        <v>25</v>
      </c>
    </row>
    <row r="685" spans="1:10">
      <c r="A685" s="35" t="s">
        <v>20</v>
      </c>
      <c r="B685" s="35" t="s">
        <v>707</v>
      </c>
      <c r="C685" s="35" t="s">
        <v>708</v>
      </c>
      <c r="D685" s="36">
        <v>511320550100001</v>
      </c>
      <c r="E685" s="35">
        <v>113</v>
      </c>
      <c r="F685" s="35">
        <v>187</v>
      </c>
      <c r="G685" s="35">
        <v>330</v>
      </c>
      <c r="H685" s="65">
        <v>37501588</v>
      </c>
      <c r="I685" s="78">
        <f t="shared" si="20"/>
        <v>46876985</v>
      </c>
      <c r="J685" s="86">
        <f t="shared" si="21"/>
        <v>25</v>
      </c>
    </row>
    <row r="686" spans="1:10">
      <c r="A686" s="35" t="s">
        <v>20</v>
      </c>
      <c r="B686" s="35" t="s">
        <v>707</v>
      </c>
      <c r="C686" s="35" t="s">
        <v>709</v>
      </c>
      <c r="D686" s="36">
        <v>511320550060001</v>
      </c>
      <c r="E686" s="35">
        <v>49</v>
      </c>
      <c r="F686" s="35">
        <v>91</v>
      </c>
      <c r="G686" s="35">
        <v>140</v>
      </c>
      <c r="H686" s="65">
        <v>17693844</v>
      </c>
      <c r="I686" s="78">
        <f t="shared" si="20"/>
        <v>22117305</v>
      </c>
      <c r="J686" s="86">
        <f t="shared" si="21"/>
        <v>25</v>
      </c>
    </row>
    <row r="687" spans="1:10">
      <c r="A687" s="35" t="s">
        <v>8</v>
      </c>
      <c r="B687" s="35" t="s">
        <v>1309</v>
      </c>
      <c r="C687" s="39" t="s">
        <v>1310</v>
      </c>
      <c r="D687" s="38" t="s">
        <v>1437</v>
      </c>
      <c r="E687" s="35">
        <v>20</v>
      </c>
      <c r="F687" s="35">
        <v>74</v>
      </c>
      <c r="G687" s="35">
        <v>94</v>
      </c>
      <c r="H687" s="65">
        <v>15201492</v>
      </c>
      <c r="I687" s="78">
        <f t="shared" si="20"/>
        <v>19001865</v>
      </c>
      <c r="J687" s="86">
        <f t="shared" si="21"/>
        <v>25</v>
      </c>
    </row>
    <row r="688" spans="1:10">
      <c r="A688" s="35" t="s">
        <v>8</v>
      </c>
      <c r="B688" s="35" t="s">
        <v>1309</v>
      </c>
      <c r="C688" s="39" t="s">
        <v>1311</v>
      </c>
      <c r="D688" s="38" t="s">
        <v>1438</v>
      </c>
      <c r="E688" s="35">
        <v>9</v>
      </c>
      <c r="F688" s="35">
        <v>37</v>
      </c>
      <c r="G688" s="35">
        <v>46</v>
      </c>
      <c r="H688" s="65">
        <v>7520132</v>
      </c>
      <c r="I688" s="78">
        <f t="shared" si="20"/>
        <v>9400165</v>
      </c>
      <c r="J688" s="86">
        <f t="shared" si="21"/>
        <v>25</v>
      </c>
    </row>
    <row r="689" spans="1:10">
      <c r="A689" s="35" t="s">
        <v>8</v>
      </c>
      <c r="B689" s="35" t="s">
        <v>1309</v>
      </c>
      <c r="C689" s="39" t="s">
        <v>1312</v>
      </c>
      <c r="D689" s="38" t="s">
        <v>1439</v>
      </c>
      <c r="E689" s="35">
        <v>136</v>
      </c>
      <c r="F689" s="35">
        <v>266</v>
      </c>
      <c r="G689" s="35">
        <v>402</v>
      </c>
      <c r="H689" s="65">
        <v>59811212</v>
      </c>
      <c r="I689" s="78">
        <f t="shared" si="20"/>
        <v>74764015</v>
      </c>
      <c r="J689" s="86">
        <f t="shared" si="21"/>
        <v>25</v>
      </c>
    </row>
    <row r="690" spans="1:10">
      <c r="A690" s="35" t="s">
        <v>8</v>
      </c>
      <c r="B690" s="35" t="s">
        <v>1309</v>
      </c>
      <c r="C690" s="39" t="s">
        <v>1313</v>
      </c>
      <c r="D690" s="38" t="s">
        <v>1440</v>
      </c>
      <c r="E690" s="35">
        <v>148</v>
      </c>
      <c r="F690" s="35">
        <v>271</v>
      </c>
      <c r="G690" s="35">
        <v>419</v>
      </c>
      <c r="H690" s="65">
        <v>61696770</v>
      </c>
      <c r="I690" s="78">
        <f t="shared" si="20"/>
        <v>77120962.5</v>
      </c>
      <c r="J690" s="86">
        <f t="shared" si="21"/>
        <v>25</v>
      </c>
    </row>
    <row r="691" spans="1:10">
      <c r="A691" s="35" t="s">
        <v>8</v>
      </c>
      <c r="B691" s="35" t="s">
        <v>1309</v>
      </c>
      <c r="C691" s="39" t="s">
        <v>1314</v>
      </c>
      <c r="D691" s="38" t="s">
        <v>1441</v>
      </c>
      <c r="E691" s="35">
        <v>10</v>
      </c>
      <c r="F691" s="35">
        <v>60</v>
      </c>
      <c r="G691" s="35">
        <v>70</v>
      </c>
      <c r="H691" s="65">
        <v>11824420</v>
      </c>
      <c r="I691" s="78">
        <f t="shared" si="20"/>
        <v>14780525</v>
      </c>
      <c r="J691" s="86">
        <f t="shared" si="21"/>
        <v>25</v>
      </c>
    </row>
    <row r="692" spans="1:10">
      <c r="A692" s="35" t="s">
        <v>8</v>
      </c>
      <c r="B692" s="35" t="s">
        <v>1309</v>
      </c>
      <c r="C692" s="39" t="s">
        <v>1315</v>
      </c>
      <c r="D692" s="38" t="s">
        <v>1442</v>
      </c>
      <c r="E692" s="35">
        <v>102</v>
      </c>
      <c r="F692" s="35">
        <v>220</v>
      </c>
      <c r="G692" s="35">
        <v>322</v>
      </c>
      <c r="H692" s="65">
        <v>48622988</v>
      </c>
      <c r="I692" s="78">
        <f t="shared" si="20"/>
        <v>60778735</v>
      </c>
      <c r="J692" s="86">
        <f t="shared" si="21"/>
        <v>25</v>
      </c>
    </row>
    <row r="693" spans="1:10">
      <c r="A693" s="35" t="s">
        <v>8</v>
      </c>
      <c r="B693" s="35" t="s">
        <v>1309</v>
      </c>
      <c r="C693" s="39" t="s">
        <v>1316</v>
      </c>
      <c r="D693" s="38" t="s">
        <v>1443</v>
      </c>
      <c r="E693" s="35">
        <v>75</v>
      </c>
      <c r="F693" s="35">
        <v>25</v>
      </c>
      <c r="G693" s="35">
        <v>100</v>
      </c>
      <c r="H693" s="65">
        <v>10637000</v>
      </c>
      <c r="I693" s="78">
        <f t="shared" si="20"/>
        <v>13296250</v>
      </c>
      <c r="J693" s="86">
        <f t="shared" si="21"/>
        <v>25</v>
      </c>
    </row>
    <row r="694" spans="1:10">
      <c r="A694" s="35" t="s">
        <v>8</v>
      </c>
      <c r="B694" s="35" t="s">
        <v>1309</v>
      </c>
      <c r="C694" s="39" t="s">
        <v>1317</v>
      </c>
      <c r="D694" s="38" t="s">
        <v>1444</v>
      </c>
      <c r="E694" s="35">
        <v>80</v>
      </c>
      <c r="F694" s="35">
        <v>160</v>
      </c>
      <c r="G694" s="35">
        <v>240</v>
      </c>
      <c r="H694" s="65">
        <v>35831200</v>
      </c>
      <c r="I694" s="78">
        <f t="shared" si="20"/>
        <v>44789000</v>
      </c>
      <c r="J694" s="86">
        <f t="shared" si="21"/>
        <v>25</v>
      </c>
    </row>
    <row r="695" spans="1:10">
      <c r="A695" s="35" t="s">
        <v>8</v>
      </c>
      <c r="B695" s="35" t="s">
        <v>1309</v>
      </c>
      <c r="C695" s="39" t="s">
        <v>1318</v>
      </c>
      <c r="D695" s="38" t="s">
        <v>1445</v>
      </c>
      <c r="E695" s="35">
        <v>20</v>
      </c>
      <c r="F695" s="35">
        <v>40</v>
      </c>
      <c r="G695" s="35">
        <v>60</v>
      </c>
      <c r="H695" s="65">
        <v>8957800</v>
      </c>
      <c r="I695" s="78">
        <f t="shared" si="20"/>
        <v>11197250</v>
      </c>
      <c r="J695" s="86">
        <f t="shared" si="21"/>
        <v>25</v>
      </c>
    </row>
    <row r="696" spans="1:10">
      <c r="A696" s="35" t="s">
        <v>8</v>
      </c>
      <c r="B696" s="35" t="s">
        <v>1309</v>
      </c>
      <c r="C696" s="39" t="s">
        <v>1319</v>
      </c>
      <c r="D696" s="38" t="s">
        <v>1446</v>
      </c>
      <c r="E696" s="35">
        <v>26</v>
      </c>
      <c r="F696" s="35">
        <v>64</v>
      </c>
      <c r="G696" s="35">
        <v>90</v>
      </c>
      <c r="H696" s="65">
        <v>13848796</v>
      </c>
      <c r="I696" s="78">
        <f t="shared" si="20"/>
        <v>17310995</v>
      </c>
      <c r="J696" s="86">
        <f t="shared" si="21"/>
        <v>25</v>
      </c>
    </row>
    <row r="697" spans="1:10">
      <c r="A697" s="35" t="s">
        <v>8</v>
      </c>
      <c r="B697" s="35" t="s">
        <v>1309</v>
      </c>
      <c r="C697" s="39" t="s">
        <v>1320</v>
      </c>
      <c r="D697" s="38" t="s">
        <v>1447</v>
      </c>
      <c r="E697" s="35">
        <v>18</v>
      </c>
      <c r="F697" s="35">
        <v>82</v>
      </c>
      <c r="G697" s="35">
        <v>100</v>
      </c>
      <c r="H697" s="65">
        <v>16509368</v>
      </c>
      <c r="I697" s="78">
        <f t="shared" si="20"/>
        <v>20636710</v>
      </c>
      <c r="J697" s="86">
        <f t="shared" si="21"/>
        <v>25</v>
      </c>
    </row>
    <row r="698" spans="1:10">
      <c r="A698" s="35" t="s">
        <v>8</v>
      </c>
      <c r="B698" s="35" t="s">
        <v>1309</v>
      </c>
      <c r="C698" s="39" t="s">
        <v>1321</v>
      </c>
      <c r="D698" s="38" t="s">
        <v>1448</v>
      </c>
      <c r="E698" s="35">
        <v>17</v>
      </c>
      <c r="F698" s="35">
        <v>48</v>
      </c>
      <c r="G698" s="35">
        <v>65</v>
      </c>
      <c r="H698" s="65">
        <v>10185062</v>
      </c>
      <c r="I698" s="78">
        <f t="shared" si="20"/>
        <v>12731327.5</v>
      </c>
      <c r="J698" s="86">
        <f t="shared" si="21"/>
        <v>25</v>
      </c>
    </row>
    <row r="699" spans="1:10">
      <c r="A699" s="35" t="s">
        <v>8</v>
      </c>
      <c r="B699" s="35" t="s">
        <v>1309</v>
      </c>
      <c r="C699" s="39" t="s">
        <v>1322</v>
      </c>
      <c r="D699" s="38" t="s">
        <v>1449</v>
      </c>
      <c r="E699" s="35">
        <v>30</v>
      </c>
      <c r="F699" s="35">
        <v>70</v>
      </c>
      <c r="G699" s="35">
        <v>100</v>
      </c>
      <c r="H699" s="65">
        <v>15273080</v>
      </c>
      <c r="I699" s="78">
        <f t="shared" si="20"/>
        <v>19091350</v>
      </c>
      <c r="J699" s="86">
        <f t="shared" si="21"/>
        <v>25</v>
      </c>
    </row>
    <row r="700" spans="1:10">
      <c r="A700" s="35" t="s">
        <v>8</v>
      </c>
      <c r="B700" s="35" t="s">
        <v>1309</v>
      </c>
      <c r="C700" s="39" t="s">
        <v>1323</v>
      </c>
      <c r="D700" s="38" t="s">
        <v>1450</v>
      </c>
      <c r="E700" s="35">
        <v>30</v>
      </c>
      <c r="F700" s="35">
        <v>66</v>
      </c>
      <c r="G700" s="35">
        <v>96</v>
      </c>
      <c r="H700" s="65">
        <v>14538528</v>
      </c>
      <c r="I700" s="78">
        <f t="shared" si="20"/>
        <v>18173160</v>
      </c>
      <c r="J700" s="86">
        <f t="shared" si="21"/>
        <v>25</v>
      </c>
    </row>
    <row r="701" spans="1:10">
      <c r="A701" s="35" t="s">
        <v>8</v>
      </c>
      <c r="B701" s="35" t="s">
        <v>1309</v>
      </c>
      <c r="C701" s="39" t="s">
        <v>1324</v>
      </c>
      <c r="D701" s="38" t="s">
        <v>1451</v>
      </c>
      <c r="E701" s="35">
        <v>65</v>
      </c>
      <c r="F701" s="35">
        <v>105</v>
      </c>
      <c r="G701" s="35">
        <v>170</v>
      </c>
      <c r="H701" s="65">
        <v>24521900</v>
      </c>
      <c r="I701" s="78">
        <f t="shared" si="20"/>
        <v>30652375</v>
      </c>
      <c r="J701" s="86">
        <f t="shared" si="21"/>
        <v>25</v>
      </c>
    </row>
    <row r="702" spans="1:10">
      <c r="A702" s="35" t="s">
        <v>8</v>
      </c>
      <c r="B702" s="35" t="s">
        <v>1309</v>
      </c>
      <c r="C702" s="39" t="s">
        <v>1325</v>
      </c>
      <c r="D702" s="38" t="s">
        <v>1452</v>
      </c>
      <c r="E702" s="35">
        <v>104</v>
      </c>
      <c r="F702" s="35">
        <v>624</v>
      </c>
      <c r="G702" s="35">
        <v>728</v>
      </c>
      <c r="H702" s="65">
        <v>122973968</v>
      </c>
      <c r="I702" s="78">
        <f t="shared" si="20"/>
        <v>153717460</v>
      </c>
      <c r="J702" s="86">
        <f t="shared" si="21"/>
        <v>25</v>
      </c>
    </row>
    <row r="703" spans="1:10">
      <c r="A703" s="35" t="s">
        <v>8</v>
      </c>
      <c r="B703" s="35" t="s">
        <v>1309</v>
      </c>
      <c r="C703" s="39" t="s">
        <v>1326</v>
      </c>
      <c r="D703" s="38" t="s">
        <v>1453</v>
      </c>
      <c r="E703" s="35">
        <v>60</v>
      </c>
      <c r="F703" s="35">
        <v>190</v>
      </c>
      <c r="G703" s="35">
        <v>250</v>
      </c>
      <c r="H703" s="65">
        <v>39728060</v>
      </c>
      <c r="I703" s="78">
        <f t="shared" ref="I703:I766" si="22">(H703+(H703*0.25))</f>
        <v>49660075</v>
      </c>
      <c r="J703" s="86">
        <f t="shared" ref="J703:J766" si="23">((I703-H703)/H703)*100</f>
        <v>25</v>
      </c>
    </row>
    <row r="704" spans="1:10">
      <c r="A704" s="35" t="s">
        <v>8</v>
      </c>
      <c r="B704" s="35" t="s">
        <v>1309</v>
      </c>
      <c r="C704" s="39" t="s">
        <v>1327</v>
      </c>
      <c r="D704" s="38" t="s">
        <v>1454</v>
      </c>
      <c r="E704" s="35">
        <v>18</v>
      </c>
      <c r="F704" s="35">
        <v>42</v>
      </c>
      <c r="G704" s="35">
        <v>60</v>
      </c>
      <c r="H704" s="65">
        <v>9163848</v>
      </c>
      <c r="I704" s="78">
        <f t="shared" si="22"/>
        <v>11454810</v>
      </c>
      <c r="J704" s="86">
        <f t="shared" si="23"/>
        <v>25</v>
      </c>
    </row>
    <row r="705" spans="1:10">
      <c r="A705" s="35" t="s">
        <v>8</v>
      </c>
      <c r="B705" s="35" t="s">
        <v>1309</v>
      </c>
      <c r="C705" s="39" t="s">
        <v>1328</v>
      </c>
      <c r="D705" s="38" t="s">
        <v>1455</v>
      </c>
      <c r="E705" s="35">
        <v>8</v>
      </c>
      <c r="F705" s="35">
        <v>32</v>
      </c>
      <c r="G705" s="35">
        <v>40</v>
      </c>
      <c r="H705" s="65">
        <v>6521328</v>
      </c>
      <c r="I705" s="78">
        <f t="shared" si="22"/>
        <v>8151660</v>
      </c>
      <c r="J705" s="86">
        <f t="shared" si="23"/>
        <v>25</v>
      </c>
    </row>
    <row r="706" spans="1:10">
      <c r="A706" s="35" t="s">
        <v>8</v>
      </c>
      <c r="B706" s="35" t="s">
        <v>1309</v>
      </c>
      <c r="C706" s="39" t="s">
        <v>1329</v>
      </c>
      <c r="D706" s="38" t="s">
        <v>1456</v>
      </c>
      <c r="E706" s="35">
        <v>14</v>
      </c>
      <c r="F706" s="35">
        <v>49</v>
      </c>
      <c r="G706" s="35">
        <v>63</v>
      </c>
      <c r="H706" s="65">
        <v>10126858</v>
      </c>
      <c r="I706" s="78">
        <f t="shared" si="22"/>
        <v>12658572.5</v>
      </c>
      <c r="J706" s="86">
        <f t="shared" si="23"/>
        <v>25</v>
      </c>
    </row>
    <row r="707" spans="1:10">
      <c r="A707" s="35" t="s">
        <v>8</v>
      </c>
      <c r="B707" s="35" t="s">
        <v>1309</v>
      </c>
      <c r="C707" s="39" t="s">
        <v>1330</v>
      </c>
      <c r="D707" s="38" t="s">
        <v>1457</v>
      </c>
      <c r="E707" s="35">
        <v>22</v>
      </c>
      <c r="F707" s="35">
        <v>77</v>
      </c>
      <c r="G707" s="35">
        <v>99</v>
      </c>
      <c r="H707" s="65">
        <v>15913634</v>
      </c>
      <c r="I707" s="78">
        <f t="shared" si="22"/>
        <v>19892042.5</v>
      </c>
      <c r="J707" s="86">
        <f t="shared" si="23"/>
        <v>25</v>
      </c>
    </row>
    <row r="708" spans="1:10">
      <c r="A708" s="35" t="s">
        <v>8</v>
      </c>
      <c r="B708" s="35" t="s">
        <v>1309</v>
      </c>
      <c r="C708" s="39" t="s">
        <v>1331</v>
      </c>
      <c r="D708" s="38" t="s">
        <v>1458</v>
      </c>
      <c r="E708" s="35">
        <v>17</v>
      </c>
      <c r="F708" s="35">
        <v>48</v>
      </c>
      <c r="G708" s="35">
        <v>65</v>
      </c>
      <c r="H708" s="65">
        <v>10185062</v>
      </c>
      <c r="I708" s="78">
        <f t="shared" si="22"/>
        <v>12731327.5</v>
      </c>
      <c r="J708" s="86">
        <f t="shared" si="23"/>
        <v>25</v>
      </c>
    </row>
    <row r="709" spans="1:10">
      <c r="A709" s="35" t="s">
        <v>8</v>
      </c>
      <c r="B709" s="35" t="s">
        <v>1309</v>
      </c>
      <c r="C709" s="39" t="s">
        <v>1332</v>
      </c>
      <c r="D709" s="38" t="s">
        <v>1459</v>
      </c>
      <c r="E709" s="35">
        <v>20</v>
      </c>
      <c r="F709" s="35">
        <v>60</v>
      </c>
      <c r="G709" s="35">
        <v>80</v>
      </c>
      <c r="H709" s="65">
        <v>12630560</v>
      </c>
      <c r="I709" s="78">
        <f t="shared" si="22"/>
        <v>15788200</v>
      </c>
      <c r="J709" s="86">
        <f t="shared" si="23"/>
        <v>25</v>
      </c>
    </row>
    <row r="710" spans="1:10">
      <c r="A710" s="35" t="s">
        <v>8</v>
      </c>
      <c r="B710" s="35" t="s">
        <v>1309</v>
      </c>
      <c r="C710" s="39" t="s">
        <v>1333</v>
      </c>
      <c r="D710" s="38" t="s">
        <v>1460</v>
      </c>
      <c r="E710" s="35">
        <v>42</v>
      </c>
      <c r="F710" s="35">
        <v>138</v>
      </c>
      <c r="G710" s="35">
        <v>180</v>
      </c>
      <c r="H710" s="65">
        <v>28727832</v>
      </c>
      <c r="I710" s="78">
        <f t="shared" si="22"/>
        <v>35909790</v>
      </c>
      <c r="J710" s="86">
        <f t="shared" si="23"/>
        <v>25</v>
      </c>
    </row>
    <row r="711" spans="1:10">
      <c r="A711" s="35" t="s">
        <v>8</v>
      </c>
      <c r="B711" s="35" t="s">
        <v>1309</v>
      </c>
      <c r="C711" s="39" t="s">
        <v>1334</v>
      </c>
      <c r="D711" s="38" t="s">
        <v>1461</v>
      </c>
      <c r="E711" s="35">
        <v>12</v>
      </c>
      <c r="F711" s="35">
        <v>73</v>
      </c>
      <c r="G711" s="35">
        <v>85</v>
      </c>
      <c r="H711" s="65">
        <v>14372942</v>
      </c>
      <c r="I711" s="78">
        <f t="shared" si="22"/>
        <v>17966177.5</v>
      </c>
      <c r="J711" s="86">
        <f t="shared" si="23"/>
        <v>25</v>
      </c>
    </row>
    <row r="712" spans="1:10">
      <c r="A712" s="35" t="s">
        <v>8</v>
      </c>
      <c r="B712" s="35" t="s">
        <v>1309</v>
      </c>
      <c r="C712" s="39" t="s">
        <v>1335</v>
      </c>
      <c r="D712" s="38" t="s">
        <v>1462</v>
      </c>
      <c r="E712" s="35">
        <v>18</v>
      </c>
      <c r="F712" s="35">
        <v>72</v>
      </c>
      <c r="G712" s="35">
        <v>90</v>
      </c>
      <c r="H712" s="65">
        <v>14672988</v>
      </c>
      <c r="I712" s="78">
        <f t="shared" si="22"/>
        <v>18341235</v>
      </c>
      <c r="J712" s="86">
        <f t="shared" si="23"/>
        <v>25</v>
      </c>
    </row>
    <row r="713" spans="1:10">
      <c r="A713" s="35" t="s">
        <v>8</v>
      </c>
      <c r="B713" s="35" t="s">
        <v>1309</v>
      </c>
      <c r="C713" s="39" t="s">
        <v>1336</v>
      </c>
      <c r="D713" s="38" t="s">
        <v>1463</v>
      </c>
      <c r="E713" s="35">
        <v>13</v>
      </c>
      <c r="F713" s="35">
        <v>32</v>
      </c>
      <c r="G713" s="35">
        <v>45</v>
      </c>
      <c r="H713" s="65">
        <v>6924398</v>
      </c>
      <c r="I713" s="78">
        <f t="shared" si="22"/>
        <v>8655497.5</v>
      </c>
      <c r="J713" s="86">
        <f t="shared" si="23"/>
        <v>25</v>
      </c>
    </row>
    <row r="714" spans="1:10">
      <c r="A714" s="35" t="s">
        <v>8</v>
      </c>
      <c r="B714" s="35" t="s">
        <v>1309</v>
      </c>
      <c r="C714" s="39" t="s">
        <v>1337</v>
      </c>
      <c r="D714" s="38" t="s">
        <v>1464</v>
      </c>
      <c r="E714" s="35">
        <v>30</v>
      </c>
      <c r="F714" s="35">
        <v>80</v>
      </c>
      <c r="G714" s="35">
        <v>110</v>
      </c>
      <c r="H714" s="65">
        <v>17109460</v>
      </c>
      <c r="I714" s="78">
        <f t="shared" si="22"/>
        <v>21386825</v>
      </c>
      <c r="J714" s="86">
        <f t="shared" si="23"/>
        <v>25</v>
      </c>
    </row>
    <row r="715" spans="1:10">
      <c r="A715" s="35" t="s">
        <v>8</v>
      </c>
      <c r="B715" s="35" t="s">
        <v>1309</v>
      </c>
      <c r="C715" s="39" t="s">
        <v>1338</v>
      </c>
      <c r="D715" s="38" t="s">
        <v>1465</v>
      </c>
      <c r="E715" s="35">
        <v>14</v>
      </c>
      <c r="F715" s="35">
        <v>61</v>
      </c>
      <c r="G715" s="35">
        <v>75</v>
      </c>
      <c r="H715" s="65">
        <v>12330514</v>
      </c>
      <c r="I715" s="78">
        <f t="shared" si="22"/>
        <v>15413142.5</v>
      </c>
      <c r="J715" s="86">
        <f t="shared" si="23"/>
        <v>25</v>
      </c>
    </row>
    <row r="716" spans="1:10">
      <c r="A716" s="35" t="s">
        <v>8</v>
      </c>
      <c r="B716" s="35" t="s">
        <v>1309</v>
      </c>
      <c r="C716" s="39" t="s">
        <v>1339</v>
      </c>
      <c r="D716" s="38" t="s">
        <v>1466</v>
      </c>
      <c r="E716" s="35">
        <v>25</v>
      </c>
      <c r="F716" s="35">
        <v>55</v>
      </c>
      <c r="G716" s="35">
        <v>80</v>
      </c>
      <c r="H716" s="65">
        <v>12115440</v>
      </c>
      <c r="I716" s="78">
        <f t="shared" si="22"/>
        <v>15144300</v>
      </c>
      <c r="J716" s="86">
        <f t="shared" si="23"/>
        <v>25</v>
      </c>
    </row>
    <row r="717" spans="1:10">
      <c r="A717" s="35" t="s">
        <v>8</v>
      </c>
      <c r="B717" s="35" t="s">
        <v>1309</v>
      </c>
      <c r="C717" s="39" t="s">
        <v>1340</v>
      </c>
      <c r="D717" s="38" t="s">
        <v>1467</v>
      </c>
      <c r="E717" s="35">
        <v>19</v>
      </c>
      <c r="F717" s="35">
        <v>34</v>
      </c>
      <c r="G717" s="35">
        <v>53</v>
      </c>
      <c r="H717" s="65">
        <v>7775358</v>
      </c>
      <c r="I717" s="78">
        <f t="shared" si="22"/>
        <v>9719197.5</v>
      </c>
      <c r="J717" s="86">
        <f t="shared" si="23"/>
        <v>25</v>
      </c>
    </row>
    <row r="718" spans="1:10">
      <c r="A718" s="35" t="s">
        <v>8</v>
      </c>
      <c r="B718" s="35" t="s">
        <v>1309</v>
      </c>
      <c r="C718" s="39" t="s">
        <v>1341</v>
      </c>
      <c r="D718" s="38" t="s">
        <v>1468</v>
      </c>
      <c r="E718" s="35">
        <v>59</v>
      </c>
      <c r="F718" s="35">
        <v>93</v>
      </c>
      <c r="G718" s="35">
        <v>152</v>
      </c>
      <c r="H718" s="65">
        <v>21834560</v>
      </c>
      <c r="I718" s="78">
        <f t="shared" si="22"/>
        <v>27293200</v>
      </c>
      <c r="J718" s="86">
        <f t="shared" si="23"/>
        <v>25</v>
      </c>
    </row>
    <row r="719" spans="1:10">
      <c r="A719" s="35" t="s">
        <v>8</v>
      </c>
      <c r="B719" s="35" t="s">
        <v>1309</v>
      </c>
      <c r="C719" s="39" t="s">
        <v>1342</v>
      </c>
      <c r="D719" s="38" t="s">
        <v>1469</v>
      </c>
      <c r="E719" s="35">
        <v>60</v>
      </c>
      <c r="F719" s="35">
        <v>235</v>
      </c>
      <c r="G719" s="35">
        <v>295</v>
      </c>
      <c r="H719" s="65">
        <v>47991770</v>
      </c>
      <c r="I719" s="78">
        <f t="shared" si="22"/>
        <v>59989712.5</v>
      </c>
      <c r="J719" s="86">
        <f t="shared" si="23"/>
        <v>25</v>
      </c>
    </row>
    <row r="720" spans="1:10">
      <c r="A720" s="35" t="s">
        <v>8</v>
      </c>
      <c r="B720" s="35" t="s">
        <v>1309</v>
      </c>
      <c r="C720" s="39" t="s">
        <v>1343</v>
      </c>
      <c r="D720" s="38" t="s">
        <v>1470</v>
      </c>
      <c r="E720" s="35">
        <v>70</v>
      </c>
      <c r="F720" s="35">
        <v>170</v>
      </c>
      <c r="G720" s="35">
        <v>240</v>
      </c>
      <c r="H720" s="65">
        <v>36861440</v>
      </c>
      <c r="I720" s="78">
        <f t="shared" si="22"/>
        <v>46076800</v>
      </c>
      <c r="J720" s="86">
        <f t="shared" si="23"/>
        <v>25</v>
      </c>
    </row>
    <row r="721" spans="1:10">
      <c r="A721" s="35" t="s">
        <v>8</v>
      </c>
      <c r="B721" s="35" t="s">
        <v>1309</v>
      </c>
      <c r="C721" s="39" t="s">
        <v>1344</v>
      </c>
      <c r="D721" s="38" t="s">
        <v>1471</v>
      </c>
      <c r="E721" s="35">
        <v>94</v>
      </c>
      <c r="F721" s="35">
        <v>256</v>
      </c>
      <c r="G721" s="35">
        <v>350</v>
      </c>
      <c r="H721" s="65">
        <v>54589044</v>
      </c>
      <c r="I721" s="78">
        <f t="shared" si="22"/>
        <v>68236305</v>
      </c>
      <c r="J721" s="86">
        <f t="shared" si="23"/>
        <v>25</v>
      </c>
    </row>
    <row r="722" spans="1:10">
      <c r="A722" s="35" t="s">
        <v>8</v>
      </c>
      <c r="B722" s="35" t="s">
        <v>1309</v>
      </c>
      <c r="C722" s="39" t="s">
        <v>1345</v>
      </c>
      <c r="D722" s="38" t="s">
        <v>1472</v>
      </c>
      <c r="E722" s="35">
        <v>57</v>
      </c>
      <c r="F722" s="35">
        <v>240</v>
      </c>
      <c r="G722" s="35">
        <v>297</v>
      </c>
      <c r="H722" s="65">
        <v>48668118</v>
      </c>
      <c r="I722" s="78">
        <f t="shared" si="22"/>
        <v>60835147.5</v>
      </c>
      <c r="J722" s="86">
        <f t="shared" si="23"/>
        <v>25</v>
      </c>
    </row>
    <row r="723" spans="1:10">
      <c r="A723" s="35" t="s">
        <v>8</v>
      </c>
      <c r="B723" s="35" t="s">
        <v>1309</v>
      </c>
      <c r="C723" s="39" t="s">
        <v>1346</v>
      </c>
      <c r="D723" s="38" t="s">
        <v>1473</v>
      </c>
      <c r="E723" s="35">
        <v>62</v>
      </c>
      <c r="F723" s="35">
        <v>138</v>
      </c>
      <c r="G723" s="35">
        <v>200</v>
      </c>
      <c r="H723" s="65">
        <v>30340112</v>
      </c>
      <c r="I723" s="78">
        <f t="shared" si="22"/>
        <v>37925140</v>
      </c>
      <c r="J723" s="86">
        <f t="shared" si="23"/>
        <v>25</v>
      </c>
    </row>
    <row r="724" spans="1:10">
      <c r="A724" s="35" t="s">
        <v>8</v>
      </c>
      <c r="B724" s="35" t="s">
        <v>1309</v>
      </c>
      <c r="C724" s="39" t="s">
        <v>1347</v>
      </c>
      <c r="D724" s="38" t="s">
        <v>1474</v>
      </c>
      <c r="E724" s="35">
        <v>23</v>
      </c>
      <c r="F724" s="35">
        <v>97</v>
      </c>
      <c r="G724" s="35">
        <v>120</v>
      </c>
      <c r="H724" s="65">
        <v>19667008</v>
      </c>
      <c r="I724" s="78">
        <f t="shared" si="22"/>
        <v>24583760</v>
      </c>
      <c r="J724" s="86">
        <f t="shared" si="23"/>
        <v>25</v>
      </c>
    </row>
    <row r="725" spans="1:10">
      <c r="A725" s="35" t="s">
        <v>8</v>
      </c>
      <c r="B725" s="35" t="s">
        <v>1309</v>
      </c>
      <c r="C725" s="39" t="s">
        <v>1348</v>
      </c>
      <c r="D725" s="38" t="s">
        <v>1475</v>
      </c>
      <c r="E725" s="35">
        <v>76</v>
      </c>
      <c r="F725" s="35">
        <v>171</v>
      </c>
      <c r="G725" s="35">
        <v>247</v>
      </c>
      <c r="H725" s="65">
        <v>37528762</v>
      </c>
      <c r="I725" s="78">
        <f t="shared" si="22"/>
        <v>46910952.5</v>
      </c>
      <c r="J725" s="86">
        <f t="shared" si="23"/>
        <v>25</v>
      </c>
    </row>
    <row r="726" spans="1:10">
      <c r="A726" s="35" t="s">
        <v>8</v>
      </c>
      <c r="B726" s="35" t="s">
        <v>1309</v>
      </c>
      <c r="C726" s="39" t="s">
        <v>1349</v>
      </c>
      <c r="D726" s="38" t="s">
        <v>1476</v>
      </c>
      <c r="E726" s="35">
        <v>85</v>
      </c>
      <c r="F726" s="35">
        <v>136</v>
      </c>
      <c r="G726" s="35">
        <v>221</v>
      </c>
      <c r="H726" s="65">
        <v>31826958</v>
      </c>
      <c r="I726" s="78">
        <f t="shared" si="22"/>
        <v>39783697.5</v>
      </c>
      <c r="J726" s="86">
        <f t="shared" si="23"/>
        <v>25</v>
      </c>
    </row>
    <row r="727" spans="1:10">
      <c r="A727" s="35" t="s">
        <v>8</v>
      </c>
      <c r="B727" s="35" t="s">
        <v>1309</v>
      </c>
      <c r="C727" s="39" t="s">
        <v>1350</v>
      </c>
      <c r="D727" s="38" t="s">
        <v>1477</v>
      </c>
      <c r="E727" s="35">
        <v>7</v>
      </c>
      <c r="F727" s="35">
        <v>9</v>
      </c>
      <c r="G727" s="35">
        <v>16</v>
      </c>
      <c r="H727" s="65">
        <v>2217040</v>
      </c>
      <c r="I727" s="78">
        <f t="shared" si="22"/>
        <v>2771300</v>
      </c>
      <c r="J727" s="86">
        <f t="shared" si="23"/>
        <v>25</v>
      </c>
    </row>
    <row r="728" spans="1:10">
      <c r="A728" s="35" t="s">
        <v>8</v>
      </c>
      <c r="B728" s="35" t="s">
        <v>1309</v>
      </c>
      <c r="C728" s="39" t="s">
        <v>1351</v>
      </c>
      <c r="D728" s="38" t="s">
        <v>1478</v>
      </c>
      <c r="E728" s="35">
        <v>47</v>
      </c>
      <c r="F728" s="35">
        <v>213</v>
      </c>
      <c r="G728" s="35">
        <v>260</v>
      </c>
      <c r="H728" s="65">
        <v>42903752</v>
      </c>
      <c r="I728" s="78">
        <f t="shared" si="22"/>
        <v>53629690</v>
      </c>
      <c r="J728" s="86">
        <f t="shared" si="23"/>
        <v>25</v>
      </c>
    </row>
    <row r="729" spans="1:10">
      <c r="A729" s="35" t="s">
        <v>8</v>
      </c>
      <c r="B729" s="35" t="s">
        <v>1309</v>
      </c>
      <c r="C729" s="39" t="s">
        <v>1352</v>
      </c>
      <c r="D729" s="38" t="s">
        <v>1479</v>
      </c>
      <c r="E729" s="35">
        <v>36</v>
      </c>
      <c r="F729" s="35">
        <v>94</v>
      </c>
      <c r="G729" s="35">
        <v>130</v>
      </c>
      <c r="H729" s="65">
        <v>20164076</v>
      </c>
      <c r="I729" s="78">
        <f t="shared" si="22"/>
        <v>25205095</v>
      </c>
      <c r="J729" s="86">
        <f t="shared" si="23"/>
        <v>25</v>
      </c>
    </row>
    <row r="730" spans="1:10">
      <c r="A730" s="35" t="s">
        <v>8</v>
      </c>
      <c r="B730" s="35" t="s">
        <v>1309</v>
      </c>
      <c r="C730" s="39" t="s">
        <v>1353</v>
      </c>
      <c r="D730" s="38" t="s">
        <v>1480</v>
      </c>
      <c r="E730" s="35">
        <v>43</v>
      </c>
      <c r="F730" s="35">
        <v>119</v>
      </c>
      <c r="G730" s="35">
        <v>162</v>
      </c>
      <c r="H730" s="65">
        <v>25319324</v>
      </c>
      <c r="I730" s="78">
        <f t="shared" si="22"/>
        <v>31649155</v>
      </c>
      <c r="J730" s="86">
        <f t="shared" si="23"/>
        <v>25</v>
      </c>
    </row>
    <row r="731" spans="1:10">
      <c r="A731" s="35" t="s">
        <v>8</v>
      </c>
      <c r="B731" s="35" t="s">
        <v>1309</v>
      </c>
      <c r="C731" s="39" t="s">
        <v>1354</v>
      </c>
      <c r="D731" s="38" t="s">
        <v>1481</v>
      </c>
      <c r="E731" s="35">
        <v>60</v>
      </c>
      <c r="F731" s="35">
        <v>104</v>
      </c>
      <c r="G731" s="35">
        <v>164</v>
      </c>
      <c r="H731" s="65">
        <v>23935192</v>
      </c>
      <c r="I731" s="78">
        <f t="shared" si="22"/>
        <v>29918990</v>
      </c>
      <c r="J731" s="86">
        <f t="shared" si="23"/>
        <v>25</v>
      </c>
    </row>
    <row r="732" spans="1:10">
      <c r="A732" s="35" t="s">
        <v>8</v>
      </c>
      <c r="B732" s="35" t="s">
        <v>1309</v>
      </c>
      <c r="C732" s="39" t="s">
        <v>1355</v>
      </c>
      <c r="D732" s="38" t="s">
        <v>1482</v>
      </c>
      <c r="E732" s="35">
        <v>22</v>
      </c>
      <c r="F732" s="35">
        <v>38</v>
      </c>
      <c r="G732" s="35">
        <v>60</v>
      </c>
      <c r="H732" s="65">
        <v>8751752</v>
      </c>
      <c r="I732" s="78">
        <f t="shared" si="22"/>
        <v>10939690</v>
      </c>
      <c r="J732" s="86">
        <f t="shared" si="23"/>
        <v>25</v>
      </c>
    </row>
    <row r="733" spans="1:10">
      <c r="A733" s="35" t="s">
        <v>8</v>
      </c>
      <c r="B733" s="35" t="s">
        <v>1309</v>
      </c>
      <c r="C733" s="39" t="s">
        <v>1356</v>
      </c>
      <c r="D733" s="38" t="s">
        <v>1483</v>
      </c>
      <c r="E733" s="35">
        <v>8</v>
      </c>
      <c r="F733" s="35">
        <v>8</v>
      </c>
      <c r="G733" s="35">
        <v>16</v>
      </c>
      <c r="H733" s="65">
        <v>2114016</v>
      </c>
      <c r="I733" s="78">
        <f t="shared" si="22"/>
        <v>2642520</v>
      </c>
      <c r="J733" s="86">
        <f t="shared" si="23"/>
        <v>25</v>
      </c>
    </row>
    <row r="734" spans="1:10">
      <c r="A734" s="35" t="s">
        <v>8</v>
      </c>
      <c r="B734" s="35" t="s">
        <v>1309</v>
      </c>
      <c r="C734" s="39" t="s">
        <v>1357</v>
      </c>
      <c r="D734" s="38" t="s">
        <v>1484</v>
      </c>
      <c r="E734" s="35">
        <v>10</v>
      </c>
      <c r="F734" s="35">
        <v>25</v>
      </c>
      <c r="G734" s="35">
        <v>35</v>
      </c>
      <c r="H734" s="65">
        <v>5397090</v>
      </c>
      <c r="I734" s="78">
        <f t="shared" si="22"/>
        <v>6746362.5</v>
      </c>
      <c r="J734" s="86">
        <f t="shared" si="23"/>
        <v>25</v>
      </c>
    </row>
    <row r="735" spans="1:10">
      <c r="A735" s="35" t="s">
        <v>8</v>
      </c>
      <c r="B735" s="35" t="s">
        <v>1309</v>
      </c>
      <c r="C735" s="39" t="s">
        <v>1358</v>
      </c>
      <c r="D735" s="38" t="s">
        <v>1485</v>
      </c>
      <c r="E735" s="35">
        <v>100</v>
      </c>
      <c r="F735" s="35">
        <v>320</v>
      </c>
      <c r="G735" s="35">
        <v>420</v>
      </c>
      <c r="H735" s="65">
        <v>66825560</v>
      </c>
      <c r="I735" s="78">
        <f t="shared" si="22"/>
        <v>83531950</v>
      </c>
      <c r="J735" s="86">
        <f t="shared" si="23"/>
        <v>25</v>
      </c>
    </row>
    <row r="736" spans="1:10">
      <c r="A736" s="35" t="s">
        <v>8</v>
      </c>
      <c r="B736" s="35" t="s">
        <v>1309</v>
      </c>
      <c r="C736" s="39" t="s">
        <v>1359</v>
      </c>
      <c r="D736" s="38" t="s">
        <v>1486</v>
      </c>
      <c r="E736" s="35">
        <v>47</v>
      </c>
      <c r="F736" s="35">
        <v>120</v>
      </c>
      <c r="G736" s="35">
        <v>167</v>
      </c>
      <c r="H736" s="65">
        <v>25825418</v>
      </c>
      <c r="I736" s="78">
        <f t="shared" si="22"/>
        <v>32281772.5</v>
      </c>
      <c r="J736" s="86">
        <f t="shared" si="23"/>
        <v>25</v>
      </c>
    </row>
    <row r="737" spans="1:10">
      <c r="A737" s="35" t="s">
        <v>8</v>
      </c>
      <c r="B737" s="35" t="s">
        <v>1309</v>
      </c>
      <c r="C737" s="39" t="s">
        <v>1360</v>
      </c>
      <c r="D737" s="38" t="s">
        <v>1487</v>
      </c>
      <c r="E737" s="35">
        <v>74</v>
      </c>
      <c r="F737" s="35">
        <v>326</v>
      </c>
      <c r="G737" s="35">
        <v>400</v>
      </c>
      <c r="H737" s="65">
        <v>65831424</v>
      </c>
      <c r="I737" s="78">
        <f t="shared" si="22"/>
        <v>82289280</v>
      </c>
      <c r="J737" s="86">
        <f t="shared" si="23"/>
        <v>25</v>
      </c>
    </row>
    <row r="738" spans="1:10">
      <c r="A738" s="35" t="s">
        <v>8</v>
      </c>
      <c r="B738" s="35" t="s">
        <v>1309</v>
      </c>
      <c r="C738" s="39" t="s">
        <v>1361</v>
      </c>
      <c r="D738" s="38" t="s">
        <v>1488</v>
      </c>
      <c r="E738" s="35">
        <v>52</v>
      </c>
      <c r="F738" s="35">
        <v>141</v>
      </c>
      <c r="G738" s="35">
        <v>193</v>
      </c>
      <c r="H738" s="65">
        <v>30084886</v>
      </c>
      <c r="I738" s="78">
        <f t="shared" si="22"/>
        <v>37606107.5</v>
      </c>
      <c r="J738" s="86">
        <f t="shared" si="23"/>
        <v>25</v>
      </c>
    </row>
    <row r="739" spans="1:10">
      <c r="A739" s="35" t="s">
        <v>8</v>
      </c>
      <c r="B739" s="35" t="s">
        <v>1309</v>
      </c>
      <c r="C739" s="39" t="s">
        <v>1362</v>
      </c>
      <c r="D739" s="38" t="s">
        <v>1489</v>
      </c>
      <c r="E739" s="35">
        <v>44</v>
      </c>
      <c r="F739" s="35">
        <v>88</v>
      </c>
      <c r="G739" s="35">
        <v>132</v>
      </c>
      <c r="H739" s="65">
        <v>19707160</v>
      </c>
      <c r="I739" s="78">
        <f t="shared" si="22"/>
        <v>24633950</v>
      </c>
      <c r="J739" s="86">
        <f t="shared" si="23"/>
        <v>25</v>
      </c>
    </row>
    <row r="740" spans="1:10">
      <c r="A740" s="35" t="s">
        <v>8</v>
      </c>
      <c r="B740" s="35" t="s">
        <v>1309</v>
      </c>
      <c r="C740" s="39" t="s">
        <v>1363</v>
      </c>
      <c r="D740" s="38" t="s">
        <v>1490</v>
      </c>
      <c r="E740" s="35">
        <v>6</v>
      </c>
      <c r="F740" s="35">
        <v>10</v>
      </c>
      <c r="G740" s="35">
        <v>16</v>
      </c>
      <c r="H740" s="65">
        <v>2320064</v>
      </c>
      <c r="I740" s="78">
        <f t="shared" si="22"/>
        <v>2900080</v>
      </c>
      <c r="J740" s="86">
        <f t="shared" si="23"/>
        <v>25</v>
      </c>
    </row>
    <row r="741" spans="1:10">
      <c r="A741" s="35" t="s">
        <v>8</v>
      </c>
      <c r="B741" s="35" t="s">
        <v>1309</v>
      </c>
      <c r="C741" s="39" t="s">
        <v>1364</v>
      </c>
      <c r="D741" s="38" t="s">
        <v>1491</v>
      </c>
      <c r="E741" s="35">
        <v>46</v>
      </c>
      <c r="F741" s="35">
        <v>250</v>
      </c>
      <c r="G741" s="35">
        <v>296</v>
      </c>
      <c r="H741" s="65">
        <v>49617744</v>
      </c>
      <c r="I741" s="78">
        <f t="shared" si="22"/>
        <v>62022180</v>
      </c>
      <c r="J741" s="86">
        <f t="shared" si="23"/>
        <v>25</v>
      </c>
    </row>
    <row r="742" spans="1:10">
      <c r="A742" s="35" t="s">
        <v>8</v>
      </c>
      <c r="B742" s="35" t="s">
        <v>1309</v>
      </c>
      <c r="C742" s="53" t="s">
        <v>1365</v>
      </c>
      <c r="D742" s="38" t="s">
        <v>1492</v>
      </c>
      <c r="E742" s="35">
        <v>16</v>
      </c>
      <c r="F742" s="35">
        <v>32</v>
      </c>
      <c r="G742" s="35">
        <v>48</v>
      </c>
      <c r="H742" s="65">
        <v>7166240</v>
      </c>
      <c r="I742" s="78">
        <f t="shared" si="22"/>
        <v>8957800</v>
      </c>
      <c r="J742" s="86">
        <f t="shared" si="23"/>
        <v>25</v>
      </c>
    </row>
    <row r="743" spans="1:10">
      <c r="A743" s="35" t="s">
        <v>8</v>
      </c>
      <c r="B743" s="35" t="s">
        <v>1309</v>
      </c>
      <c r="C743" s="39" t="s">
        <v>1366</v>
      </c>
      <c r="D743" s="38" t="s">
        <v>1493</v>
      </c>
      <c r="E743" s="35">
        <v>40</v>
      </c>
      <c r="F743" s="35">
        <v>244</v>
      </c>
      <c r="G743" s="35">
        <v>284</v>
      </c>
      <c r="H743" s="65">
        <v>48032232</v>
      </c>
      <c r="I743" s="78">
        <f t="shared" si="22"/>
        <v>60040290</v>
      </c>
      <c r="J743" s="86">
        <f t="shared" si="23"/>
        <v>25</v>
      </c>
    </row>
    <row r="744" spans="1:10">
      <c r="A744" s="35" t="s">
        <v>8</v>
      </c>
      <c r="B744" s="35" t="s">
        <v>1309</v>
      </c>
      <c r="C744" s="39" t="s">
        <v>1367</v>
      </c>
      <c r="D744" s="38" t="s">
        <v>1494</v>
      </c>
      <c r="E744" s="35">
        <v>40</v>
      </c>
      <c r="F744" s="35">
        <v>75</v>
      </c>
      <c r="G744" s="35">
        <v>115</v>
      </c>
      <c r="H744" s="65">
        <v>16997410</v>
      </c>
      <c r="I744" s="78">
        <f t="shared" si="22"/>
        <v>21246762.5</v>
      </c>
      <c r="J744" s="86">
        <f t="shared" si="23"/>
        <v>25</v>
      </c>
    </row>
    <row r="745" spans="1:10">
      <c r="A745" s="35" t="s">
        <v>8</v>
      </c>
      <c r="B745" s="35" t="s">
        <v>1309</v>
      </c>
      <c r="C745" s="39" t="s">
        <v>1368</v>
      </c>
      <c r="D745" s="38" t="s">
        <v>1495</v>
      </c>
      <c r="E745" s="35">
        <v>40</v>
      </c>
      <c r="F745" s="35">
        <v>67</v>
      </c>
      <c r="G745" s="35">
        <v>107</v>
      </c>
      <c r="H745" s="65">
        <v>15528306</v>
      </c>
      <c r="I745" s="78">
        <f t="shared" si="22"/>
        <v>19410382.5</v>
      </c>
      <c r="J745" s="86">
        <f t="shared" si="23"/>
        <v>25</v>
      </c>
    </row>
    <row r="746" spans="1:10">
      <c r="A746" s="35" t="s">
        <v>8</v>
      </c>
      <c r="B746" s="35" t="s">
        <v>1309</v>
      </c>
      <c r="C746" s="39" t="s">
        <v>1369</v>
      </c>
      <c r="D746" s="38" t="s">
        <v>1496</v>
      </c>
      <c r="E746" s="35">
        <v>6</v>
      </c>
      <c r="F746" s="35">
        <v>10</v>
      </c>
      <c r="G746" s="35">
        <v>16</v>
      </c>
      <c r="H746" s="65">
        <v>2320064</v>
      </c>
      <c r="I746" s="78">
        <f t="shared" si="22"/>
        <v>2900080</v>
      </c>
      <c r="J746" s="86">
        <f t="shared" si="23"/>
        <v>25</v>
      </c>
    </row>
    <row r="747" spans="1:10">
      <c r="A747" s="35" t="s">
        <v>8</v>
      </c>
      <c r="B747" s="35" t="s">
        <v>1309</v>
      </c>
      <c r="C747" s="39" t="s">
        <v>1370</v>
      </c>
      <c r="D747" s="38" t="s">
        <v>1497</v>
      </c>
      <c r="E747" s="35">
        <v>21</v>
      </c>
      <c r="F747" s="35">
        <v>99</v>
      </c>
      <c r="G747" s="35">
        <v>120</v>
      </c>
      <c r="H747" s="65">
        <v>19873056</v>
      </c>
      <c r="I747" s="78">
        <f t="shared" si="22"/>
        <v>24841320</v>
      </c>
      <c r="J747" s="86">
        <f t="shared" si="23"/>
        <v>25</v>
      </c>
    </row>
    <row r="748" spans="1:10">
      <c r="A748" s="35" t="s">
        <v>8</v>
      </c>
      <c r="B748" s="35" t="s">
        <v>1309</v>
      </c>
      <c r="C748" s="39" t="s">
        <v>1371</v>
      </c>
      <c r="D748" s="38" t="s">
        <v>1498</v>
      </c>
      <c r="E748" s="35">
        <v>45</v>
      </c>
      <c r="F748" s="35">
        <v>132</v>
      </c>
      <c r="G748" s="35">
        <v>177</v>
      </c>
      <c r="H748" s="65">
        <v>27867846</v>
      </c>
      <c r="I748" s="78">
        <f t="shared" si="22"/>
        <v>34834807.5</v>
      </c>
      <c r="J748" s="86">
        <f t="shared" si="23"/>
        <v>25</v>
      </c>
    </row>
    <row r="749" spans="1:10">
      <c r="A749" s="35" t="s">
        <v>8</v>
      </c>
      <c r="B749" s="35" t="s">
        <v>1309</v>
      </c>
      <c r="C749" s="39" t="s">
        <v>1372</v>
      </c>
      <c r="D749" s="38" t="s">
        <v>1499</v>
      </c>
      <c r="E749" s="35">
        <v>60</v>
      </c>
      <c r="F749" s="35">
        <v>193</v>
      </c>
      <c r="G749" s="35">
        <v>253</v>
      </c>
      <c r="H749" s="65">
        <v>40278974</v>
      </c>
      <c r="I749" s="78">
        <f t="shared" si="22"/>
        <v>50348717.5</v>
      </c>
      <c r="J749" s="86">
        <f t="shared" si="23"/>
        <v>25</v>
      </c>
    </row>
    <row r="750" spans="1:10">
      <c r="A750" s="35" t="s">
        <v>8</v>
      </c>
      <c r="B750" s="35" t="s">
        <v>1309</v>
      </c>
      <c r="C750" s="39" t="s">
        <v>1373</v>
      </c>
      <c r="D750" s="38" t="s">
        <v>1500</v>
      </c>
      <c r="E750" s="35">
        <v>330</v>
      </c>
      <c r="F750" s="35">
        <v>1215</v>
      </c>
      <c r="G750" s="35">
        <v>1545</v>
      </c>
      <c r="H750" s="65">
        <v>249722790</v>
      </c>
      <c r="I750" s="78">
        <f t="shared" si="22"/>
        <v>312153487.5</v>
      </c>
      <c r="J750" s="86">
        <f t="shared" si="23"/>
        <v>25</v>
      </c>
    </row>
    <row r="751" spans="1:10">
      <c r="A751" s="35" t="s">
        <v>8</v>
      </c>
      <c r="B751" s="35" t="s">
        <v>1309</v>
      </c>
      <c r="C751" s="39" t="s">
        <v>1374</v>
      </c>
      <c r="D751" s="38" t="s">
        <v>1501</v>
      </c>
      <c r="E751" s="35">
        <v>330</v>
      </c>
      <c r="F751" s="35">
        <v>1215</v>
      </c>
      <c r="G751" s="35">
        <v>1545</v>
      </c>
      <c r="H751" s="65">
        <v>249722790</v>
      </c>
      <c r="I751" s="78">
        <f t="shared" si="22"/>
        <v>312153487.5</v>
      </c>
      <c r="J751" s="86">
        <f t="shared" si="23"/>
        <v>25</v>
      </c>
    </row>
    <row r="752" spans="1:10">
      <c r="A752" s="35" t="s">
        <v>8</v>
      </c>
      <c r="B752" s="35" t="s">
        <v>1309</v>
      </c>
      <c r="C752" s="39" t="s">
        <v>1375</v>
      </c>
      <c r="D752" s="38" t="s">
        <v>1502</v>
      </c>
      <c r="E752" s="35">
        <v>35</v>
      </c>
      <c r="F752" s="35">
        <v>65</v>
      </c>
      <c r="G752" s="35">
        <v>100</v>
      </c>
      <c r="H752" s="65">
        <v>14757960</v>
      </c>
      <c r="I752" s="78">
        <f t="shared" si="22"/>
        <v>18447450</v>
      </c>
      <c r="J752" s="86">
        <f t="shared" si="23"/>
        <v>25</v>
      </c>
    </row>
    <row r="753" spans="1:10">
      <c r="A753" s="35" t="s">
        <v>8</v>
      </c>
      <c r="B753" s="35" t="s">
        <v>1309</v>
      </c>
      <c r="C753" s="39" t="s">
        <v>1376</v>
      </c>
      <c r="D753" s="38" t="s">
        <v>1503</v>
      </c>
      <c r="E753" s="35">
        <v>327</v>
      </c>
      <c r="F753" s="35">
        <v>488</v>
      </c>
      <c r="G753" s="35">
        <v>815</v>
      </c>
      <c r="H753" s="65">
        <v>115976122</v>
      </c>
      <c r="I753" s="78">
        <f t="shared" si="22"/>
        <v>144970152.5</v>
      </c>
      <c r="J753" s="86">
        <f t="shared" si="23"/>
        <v>25</v>
      </c>
    </row>
    <row r="754" spans="1:10">
      <c r="A754" s="35" t="s">
        <v>8</v>
      </c>
      <c r="B754" s="35" t="s">
        <v>1309</v>
      </c>
      <c r="C754" s="39" t="s">
        <v>1377</v>
      </c>
      <c r="D754" s="38" t="s">
        <v>1504</v>
      </c>
      <c r="E754" s="35">
        <v>115</v>
      </c>
      <c r="F754" s="35">
        <v>336</v>
      </c>
      <c r="G754" s="35">
        <v>451</v>
      </c>
      <c r="H754" s="65">
        <v>70972978</v>
      </c>
      <c r="I754" s="78">
        <f t="shared" si="22"/>
        <v>88716222.5</v>
      </c>
      <c r="J754" s="86">
        <f t="shared" si="23"/>
        <v>25</v>
      </c>
    </row>
    <row r="755" spans="1:10">
      <c r="A755" s="35" t="s">
        <v>8</v>
      </c>
      <c r="B755" s="35" t="s">
        <v>1309</v>
      </c>
      <c r="C755" s="39" t="s">
        <v>1378</v>
      </c>
      <c r="D755" s="38" t="s">
        <v>1505</v>
      </c>
      <c r="E755" s="35">
        <v>30</v>
      </c>
      <c r="F755" s="35">
        <v>90</v>
      </c>
      <c r="G755" s="35">
        <v>120</v>
      </c>
      <c r="H755" s="65">
        <v>18945840</v>
      </c>
      <c r="I755" s="78">
        <f t="shared" si="22"/>
        <v>23682300</v>
      </c>
      <c r="J755" s="86">
        <f t="shared" si="23"/>
        <v>25</v>
      </c>
    </row>
    <row r="756" spans="1:10">
      <c r="A756" s="35" t="s">
        <v>8</v>
      </c>
      <c r="B756" s="35" t="s">
        <v>1309</v>
      </c>
      <c r="C756" s="39" t="s">
        <v>1379</v>
      </c>
      <c r="D756" s="38" t="s">
        <v>1506</v>
      </c>
      <c r="E756" s="35">
        <v>59</v>
      </c>
      <c r="F756" s="35">
        <v>78</v>
      </c>
      <c r="G756" s="35">
        <v>137</v>
      </c>
      <c r="H756" s="65">
        <v>19079990</v>
      </c>
      <c r="I756" s="78">
        <f t="shared" si="22"/>
        <v>23849987.5</v>
      </c>
      <c r="J756" s="86">
        <f t="shared" si="23"/>
        <v>25</v>
      </c>
    </row>
    <row r="757" spans="1:10">
      <c r="A757" s="35" t="s">
        <v>8</v>
      </c>
      <c r="B757" s="35" t="s">
        <v>1309</v>
      </c>
      <c r="C757" s="39" t="s">
        <v>1380</v>
      </c>
      <c r="D757" s="38" t="s">
        <v>1507</v>
      </c>
      <c r="E757" s="35">
        <v>119</v>
      </c>
      <c r="F757" s="35">
        <v>184</v>
      </c>
      <c r="G757" s="35">
        <v>303</v>
      </c>
      <c r="H757" s="65">
        <v>43382458</v>
      </c>
      <c r="I757" s="78">
        <f t="shared" si="22"/>
        <v>54228072.5</v>
      </c>
      <c r="J757" s="86">
        <f t="shared" si="23"/>
        <v>25</v>
      </c>
    </row>
    <row r="758" spans="1:10">
      <c r="A758" s="35" t="s">
        <v>8</v>
      </c>
      <c r="B758" s="35" t="s">
        <v>1309</v>
      </c>
      <c r="C758" s="39" t="s">
        <v>1381</v>
      </c>
      <c r="D758" s="38" t="s">
        <v>1508</v>
      </c>
      <c r="E758" s="35">
        <v>6</v>
      </c>
      <c r="F758" s="35">
        <v>14</v>
      </c>
      <c r="G758" s="35">
        <v>20</v>
      </c>
      <c r="H758" s="65">
        <v>3054616</v>
      </c>
      <c r="I758" s="78">
        <f t="shared" si="22"/>
        <v>3818270</v>
      </c>
      <c r="J758" s="86">
        <f t="shared" si="23"/>
        <v>25</v>
      </c>
    </row>
    <row r="759" spans="1:10">
      <c r="A759" s="35" t="s">
        <v>8</v>
      </c>
      <c r="B759" s="35" t="s">
        <v>1309</v>
      </c>
      <c r="C759" s="39" t="s">
        <v>1382</v>
      </c>
      <c r="D759" s="38" t="s">
        <v>1509</v>
      </c>
      <c r="E759" s="35">
        <v>99</v>
      </c>
      <c r="F759" s="35">
        <v>181</v>
      </c>
      <c r="G759" s="35">
        <v>280</v>
      </c>
      <c r="H759" s="65">
        <v>41219264</v>
      </c>
      <c r="I759" s="78">
        <f t="shared" si="22"/>
        <v>51524080</v>
      </c>
      <c r="J759" s="86">
        <f t="shared" si="23"/>
        <v>25</v>
      </c>
    </row>
    <row r="760" spans="1:10">
      <c r="A760" s="35" t="s">
        <v>460</v>
      </c>
      <c r="B760" s="35" t="s">
        <v>1383</v>
      </c>
      <c r="C760" s="35" t="s">
        <v>1384</v>
      </c>
      <c r="D760" s="36" t="s">
        <v>1510</v>
      </c>
      <c r="E760" s="35">
        <v>86</v>
      </c>
      <c r="F760" s="35">
        <v>142</v>
      </c>
      <c r="G760" s="35">
        <v>228</v>
      </c>
      <c r="H760" s="65">
        <v>31818700</v>
      </c>
      <c r="I760" s="78">
        <f t="shared" si="22"/>
        <v>39773375</v>
      </c>
      <c r="J760" s="86">
        <f t="shared" si="23"/>
        <v>25</v>
      </c>
    </row>
    <row r="761" spans="1:10">
      <c r="A761" s="35" t="s">
        <v>460</v>
      </c>
      <c r="B761" s="35" t="s">
        <v>1383</v>
      </c>
      <c r="C761" s="35" t="s">
        <v>1385</v>
      </c>
      <c r="D761" s="36" t="s">
        <v>1511</v>
      </c>
      <c r="E761" s="35">
        <v>108</v>
      </c>
      <c r="F761" s="35">
        <v>178</v>
      </c>
      <c r="G761" s="35">
        <v>286</v>
      </c>
      <c r="H761" s="65">
        <v>39900776</v>
      </c>
      <c r="I761" s="78">
        <f t="shared" si="22"/>
        <v>49875970</v>
      </c>
      <c r="J761" s="86">
        <f t="shared" si="23"/>
        <v>25</v>
      </c>
    </row>
    <row r="762" spans="1:10">
      <c r="A762" s="40" t="s">
        <v>460</v>
      </c>
      <c r="B762" s="40" t="s">
        <v>1383</v>
      </c>
      <c r="C762" s="40" t="s">
        <v>1386</v>
      </c>
      <c r="D762" s="41" t="s">
        <v>1512</v>
      </c>
      <c r="E762" s="40">
        <v>20</v>
      </c>
      <c r="F762" s="42">
        <v>50</v>
      </c>
      <c r="G762" s="40">
        <v>70</v>
      </c>
      <c r="H762" s="66">
        <v>10402680</v>
      </c>
      <c r="I762" s="78">
        <f t="shared" si="22"/>
        <v>13003350</v>
      </c>
      <c r="J762" s="86">
        <f t="shared" si="23"/>
        <v>25</v>
      </c>
    </row>
    <row r="763" spans="1:10">
      <c r="A763" s="40" t="s">
        <v>460</v>
      </c>
      <c r="B763" s="40" t="s">
        <v>1383</v>
      </c>
      <c r="C763" s="40" t="s">
        <v>1387</v>
      </c>
      <c r="D763" s="41" t="s">
        <v>1513</v>
      </c>
      <c r="E763" s="40">
        <v>20</v>
      </c>
      <c r="F763" s="42">
        <v>30</v>
      </c>
      <c r="G763" s="40">
        <v>50</v>
      </c>
      <c r="H763" s="66">
        <v>6864920</v>
      </c>
      <c r="I763" s="78">
        <f t="shared" si="22"/>
        <v>8581150</v>
      </c>
      <c r="J763" s="86">
        <f t="shared" si="23"/>
        <v>25</v>
      </c>
    </row>
    <row r="764" spans="1:10">
      <c r="A764" s="35" t="s">
        <v>460</v>
      </c>
      <c r="B764" s="35" t="s">
        <v>1383</v>
      </c>
      <c r="C764" s="35" t="s">
        <v>1388</v>
      </c>
      <c r="D764" s="36" t="s">
        <v>1514</v>
      </c>
      <c r="E764" s="35">
        <v>34</v>
      </c>
      <c r="F764" s="35">
        <v>36</v>
      </c>
      <c r="G764" s="35">
        <v>70</v>
      </c>
      <c r="H764" s="65">
        <v>9017044</v>
      </c>
      <c r="I764" s="78">
        <f t="shared" si="22"/>
        <v>11271305</v>
      </c>
      <c r="J764" s="86">
        <f t="shared" si="23"/>
        <v>25</v>
      </c>
    </row>
    <row r="765" spans="1:10">
      <c r="A765" s="35" t="s">
        <v>460</v>
      </c>
      <c r="B765" s="35" t="s">
        <v>1383</v>
      </c>
      <c r="C765" s="35" t="s">
        <v>1389</v>
      </c>
      <c r="D765" s="36" t="s">
        <v>1515</v>
      </c>
      <c r="E765" s="35">
        <v>51</v>
      </c>
      <c r="F765" s="35">
        <v>294</v>
      </c>
      <c r="G765" s="35">
        <v>345</v>
      </c>
      <c r="H765" s="65">
        <v>55978686</v>
      </c>
      <c r="I765" s="78">
        <f t="shared" si="22"/>
        <v>69973357.5</v>
      </c>
      <c r="J765" s="86">
        <f t="shared" si="23"/>
        <v>25</v>
      </c>
    </row>
    <row r="766" spans="1:10">
      <c r="A766" s="35" t="s">
        <v>460</v>
      </c>
      <c r="B766" s="35" t="s">
        <v>1383</v>
      </c>
      <c r="C766" s="35" t="s">
        <v>1390</v>
      </c>
      <c r="D766" s="36" t="s">
        <v>1516</v>
      </c>
      <c r="E766" s="35">
        <v>33</v>
      </c>
      <c r="F766" s="35">
        <v>78</v>
      </c>
      <c r="G766" s="35">
        <v>111</v>
      </c>
      <c r="H766" s="65">
        <v>16368426</v>
      </c>
      <c r="I766" s="78">
        <f t="shared" si="22"/>
        <v>20460532.5</v>
      </c>
      <c r="J766" s="86">
        <f t="shared" si="23"/>
        <v>25</v>
      </c>
    </row>
    <row r="767" spans="1:10">
      <c r="A767" s="35" t="s">
        <v>460</v>
      </c>
      <c r="B767" s="35" t="s">
        <v>1383</v>
      </c>
      <c r="C767" s="35" t="s">
        <v>1391</v>
      </c>
      <c r="D767" s="36" t="s">
        <v>1517</v>
      </c>
      <c r="E767" s="35">
        <v>125</v>
      </c>
      <c r="F767" s="35">
        <v>355</v>
      </c>
      <c r="G767" s="35">
        <v>480</v>
      </c>
      <c r="H767" s="65">
        <v>72534490</v>
      </c>
      <c r="I767" s="78">
        <f t="shared" ref="I767:I830" si="24">(H767+(H767*0.25))</f>
        <v>90668112.5</v>
      </c>
      <c r="J767" s="86">
        <f t="shared" ref="J767:J830" si="25">((I767-H767)/H767)*100</f>
        <v>25</v>
      </c>
    </row>
    <row r="768" spans="1:10">
      <c r="A768" s="35" t="s">
        <v>460</v>
      </c>
      <c r="B768" s="35" t="s">
        <v>1383</v>
      </c>
      <c r="C768" s="35" t="s">
        <v>1392</v>
      </c>
      <c r="D768" s="36" t="s">
        <v>1518</v>
      </c>
      <c r="E768" s="35">
        <v>42</v>
      </c>
      <c r="F768" s="35">
        <v>207</v>
      </c>
      <c r="G768" s="35">
        <v>249</v>
      </c>
      <c r="H768" s="65">
        <v>39888204</v>
      </c>
      <c r="I768" s="78">
        <f t="shared" si="24"/>
        <v>49860255</v>
      </c>
      <c r="J768" s="86">
        <f t="shared" si="25"/>
        <v>25</v>
      </c>
    </row>
    <row r="769" spans="1:10">
      <c r="A769" s="35" t="s">
        <v>460</v>
      </c>
      <c r="B769" s="35" t="s">
        <v>1383</v>
      </c>
      <c r="C769" s="35" t="s">
        <v>1393</v>
      </c>
      <c r="D769" s="36" t="s">
        <v>1519</v>
      </c>
      <c r="E769" s="35">
        <v>17</v>
      </c>
      <c r="F769" s="35">
        <v>103</v>
      </c>
      <c r="G769" s="35">
        <v>120</v>
      </c>
      <c r="H769" s="65">
        <v>19544002</v>
      </c>
      <c r="I769" s="78">
        <f t="shared" si="24"/>
        <v>24430002.5</v>
      </c>
      <c r="J769" s="86">
        <f t="shared" si="25"/>
        <v>25</v>
      </c>
    </row>
    <row r="770" spans="1:10">
      <c r="A770" s="35" t="s">
        <v>460</v>
      </c>
      <c r="B770" s="35" t="s">
        <v>1383</v>
      </c>
      <c r="C770" s="35" t="s">
        <v>1394</v>
      </c>
      <c r="D770" s="36" t="s">
        <v>1520</v>
      </c>
      <c r="E770" s="35">
        <v>130</v>
      </c>
      <c r="F770" s="35">
        <v>420</v>
      </c>
      <c r="G770" s="35">
        <v>550</v>
      </c>
      <c r="H770" s="65">
        <v>84421780</v>
      </c>
      <c r="I770" s="78">
        <f t="shared" si="24"/>
        <v>105527225</v>
      </c>
      <c r="J770" s="86">
        <f t="shared" si="25"/>
        <v>25</v>
      </c>
    </row>
    <row r="771" spans="1:10">
      <c r="A771" s="35" t="s">
        <v>460</v>
      </c>
      <c r="B771" s="35" t="s">
        <v>1383</v>
      </c>
      <c r="C771" s="35" t="s">
        <v>1395</v>
      </c>
      <c r="D771" s="36" t="s">
        <v>1521</v>
      </c>
      <c r="E771" s="35">
        <v>120</v>
      </c>
      <c r="F771" s="35">
        <v>400</v>
      </c>
      <c r="G771" s="35">
        <v>520</v>
      </c>
      <c r="H771" s="65">
        <v>80104880</v>
      </c>
      <c r="I771" s="78">
        <f t="shared" si="24"/>
        <v>100131100</v>
      </c>
      <c r="J771" s="86">
        <f t="shared" si="25"/>
        <v>25</v>
      </c>
    </row>
    <row r="772" spans="1:10">
      <c r="A772" s="35" t="s">
        <v>460</v>
      </c>
      <c r="B772" s="35" t="s">
        <v>1383</v>
      </c>
      <c r="C772" s="35" t="s">
        <v>1396</v>
      </c>
      <c r="D772" s="36" t="s">
        <v>1522</v>
      </c>
      <c r="E772" s="35">
        <v>130</v>
      </c>
      <c r="F772" s="35">
        <v>400</v>
      </c>
      <c r="G772" s="35">
        <v>530</v>
      </c>
      <c r="H772" s="65">
        <v>80884020</v>
      </c>
      <c r="I772" s="78">
        <f t="shared" si="24"/>
        <v>101105025</v>
      </c>
      <c r="J772" s="86">
        <f t="shared" si="25"/>
        <v>25</v>
      </c>
    </row>
    <row r="773" spans="1:10">
      <c r="A773" s="35" t="s">
        <v>460</v>
      </c>
      <c r="B773" s="35" t="s">
        <v>1383</v>
      </c>
      <c r="C773" s="35" t="s">
        <v>1397</v>
      </c>
      <c r="D773" s="36" t="s">
        <v>1523</v>
      </c>
      <c r="E773" s="35">
        <v>72</v>
      </c>
      <c r="F773" s="35">
        <v>248</v>
      </c>
      <c r="G773" s="35">
        <v>320</v>
      </c>
      <c r="H773" s="65">
        <v>49478032</v>
      </c>
      <c r="I773" s="78">
        <f t="shared" si="24"/>
        <v>61847540</v>
      </c>
      <c r="J773" s="86">
        <f t="shared" si="25"/>
        <v>25</v>
      </c>
    </row>
    <row r="774" spans="1:10">
      <c r="A774" s="35" t="s">
        <v>460</v>
      </c>
      <c r="B774" s="35" t="s">
        <v>1383</v>
      </c>
      <c r="C774" s="35" t="s">
        <v>1398</v>
      </c>
      <c r="D774" s="36" t="s">
        <v>1524</v>
      </c>
      <c r="E774" s="35">
        <v>125</v>
      </c>
      <c r="F774" s="35">
        <v>297</v>
      </c>
      <c r="G774" s="35">
        <v>422</v>
      </c>
      <c r="H774" s="65">
        <v>62274986</v>
      </c>
      <c r="I774" s="78">
        <f t="shared" si="24"/>
        <v>77843732.5</v>
      </c>
      <c r="J774" s="86">
        <f t="shared" si="25"/>
        <v>25</v>
      </c>
    </row>
    <row r="775" spans="1:10">
      <c r="A775" s="35" t="s">
        <v>460</v>
      </c>
      <c r="B775" s="35" t="s">
        <v>1383</v>
      </c>
      <c r="C775" s="35" t="s">
        <v>1399</v>
      </c>
      <c r="D775" s="36">
        <v>731620830070001</v>
      </c>
      <c r="E775" s="35">
        <v>120</v>
      </c>
      <c r="F775" s="35">
        <v>390</v>
      </c>
      <c r="G775" s="35">
        <v>510</v>
      </c>
      <c r="H775" s="65">
        <v>92146500</v>
      </c>
      <c r="I775" s="78">
        <f t="shared" si="24"/>
        <v>115183125</v>
      </c>
      <c r="J775" s="86">
        <f t="shared" si="25"/>
        <v>25</v>
      </c>
    </row>
    <row r="776" spans="1:10">
      <c r="A776" s="35" t="s">
        <v>460</v>
      </c>
      <c r="B776" s="35" t="s">
        <v>1383</v>
      </c>
      <c r="C776" s="35" t="s">
        <v>1400</v>
      </c>
      <c r="D776" s="36">
        <v>731620830550011</v>
      </c>
      <c r="E776" s="35">
        <v>19</v>
      </c>
      <c r="F776" s="35">
        <v>69</v>
      </c>
      <c r="G776" s="35">
        <v>88</v>
      </c>
      <c r="H776" s="65">
        <v>16195288</v>
      </c>
      <c r="I776" s="78">
        <f t="shared" si="24"/>
        <v>20244110</v>
      </c>
      <c r="J776" s="86">
        <f t="shared" si="25"/>
        <v>25</v>
      </c>
    </row>
    <row r="777" spans="1:10">
      <c r="A777" s="35" t="s">
        <v>460</v>
      </c>
      <c r="B777" s="35" t="s">
        <v>1383</v>
      </c>
      <c r="C777" s="35" t="s">
        <v>1401</v>
      </c>
      <c r="D777" s="36">
        <v>731620830080001</v>
      </c>
      <c r="E777" s="35">
        <v>125</v>
      </c>
      <c r="F777" s="35">
        <v>350</v>
      </c>
      <c r="G777" s="35">
        <v>475</v>
      </c>
      <c r="H777" s="65">
        <v>83530050</v>
      </c>
      <c r="I777" s="78">
        <f t="shared" si="24"/>
        <v>104412562.5</v>
      </c>
      <c r="J777" s="86">
        <f t="shared" si="25"/>
        <v>25</v>
      </c>
    </row>
    <row r="778" spans="1:10">
      <c r="A778" s="35" t="s">
        <v>460</v>
      </c>
      <c r="B778" s="35" t="s">
        <v>1383</v>
      </c>
      <c r="C778" s="35" t="s">
        <v>1402</v>
      </c>
      <c r="D778" s="36">
        <v>731620830330001</v>
      </c>
      <c r="E778" s="35">
        <v>204</v>
      </c>
      <c r="F778" s="35">
        <v>377</v>
      </c>
      <c r="G778" s="35">
        <v>581</v>
      </c>
      <c r="H778" s="65">
        <v>93317782</v>
      </c>
      <c r="I778" s="78">
        <f t="shared" si="24"/>
        <v>116647227.5</v>
      </c>
      <c r="J778" s="86">
        <f t="shared" si="25"/>
        <v>25</v>
      </c>
    </row>
    <row r="779" spans="1:10">
      <c r="A779" s="35" t="s">
        <v>460</v>
      </c>
      <c r="B779" s="35" t="s">
        <v>1403</v>
      </c>
      <c r="C779" s="35" t="s">
        <v>1404</v>
      </c>
      <c r="D779" s="36">
        <v>731620850050001</v>
      </c>
      <c r="E779" s="35">
        <v>24</v>
      </c>
      <c r="F779" s="35">
        <v>76</v>
      </c>
      <c r="G779" s="35">
        <v>100</v>
      </c>
      <c r="H779" s="65">
        <v>12521624</v>
      </c>
      <c r="I779" s="78">
        <f t="shared" si="24"/>
        <v>15652030</v>
      </c>
      <c r="J779" s="86">
        <f t="shared" si="25"/>
        <v>25</v>
      </c>
    </row>
    <row r="780" spans="1:10">
      <c r="A780" s="35" t="s">
        <v>460</v>
      </c>
      <c r="B780" s="35" t="s">
        <v>1403</v>
      </c>
      <c r="C780" s="35" t="s">
        <v>1405</v>
      </c>
      <c r="D780" s="36">
        <v>731920850140001</v>
      </c>
      <c r="E780" s="35">
        <v>55</v>
      </c>
      <c r="F780" s="35">
        <v>155</v>
      </c>
      <c r="G780" s="35">
        <v>210</v>
      </c>
      <c r="H780" s="65">
        <v>25951910</v>
      </c>
      <c r="I780" s="78">
        <f t="shared" si="24"/>
        <v>32439887.5</v>
      </c>
      <c r="J780" s="86">
        <f t="shared" si="25"/>
        <v>25</v>
      </c>
    </row>
    <row r="781" spans="1:10">
      <c r="A781" s="35" t="s">
        <v>460</v>
      </c>
      <c r="B781" s="35" t="s">
        <v>1406</v>
      </c>
      <c r="C781" s="35" t="s">
        <v>1407</v>
      </c>
      <c r="D781" s="36" t="s">
        <v>1525</v>
      </c>
      <c r="E781" s="35">
        <v>65</v>
      </c>
      <c r="F781" s="35">
        <v>145</v>
      </c>
      <c r="G781" s="35">
        <v>210</v>
      </c>
      <c r="H781" s="65">
        <v>30713170</v>
      </c>
      <c r="I781" s="78">
        <f t="shared" si="24"/>
        <v>38391462.5</v>
      </c>
      <c r="J781" s="86">
        <f t="shared" si="25"/>
        <v>25</v>
      </c>
    </row>
    <row r="782" spans="1:10">
      <c r="A782" s="35" t="s">
        <v>460</v>
      </c>
      <c r="B782" s="35" t="s">
        <v>1406</v>
      </c>
      <c r="C782" s="35" t="s">
        <v>1408</v>
      </c>
      <c r="D782" s="36" t="s">
        <v>1526</v>
      </c>
      <c r="E782" s="35">
        <v>48</v>
      </c>
      <c r="F782" s="35">
        <v>96</v>
      </c>
      <c r="G782" s="35">
        <v>144</v>
      </c>
      <c r="H782" s="65">
        <v>20721120</v>
      </c>
      <c r="I782" s="78">
        <f t="shared" si="24"/>
        <v>25901400</v>
      </c>
      <c r="J782" s="86">
        <f t="shared" si="25"/>
        <v>25</v>
      </c>
    </row>
    <row r="783" spans="1:10">
      <c r="A783" s="35" t="s">
        <v>460</v>
      </c>
      <c r="B783" s="35" t="s">
        <v>1406</v>
      </c>
      <c r="C783" s="35" t="s">
        <v>1409</v>
      </c>
      <c r="D783" s="36" t="s">
        <v>1527</v>
      </c>
      <c r="E783" s="35">
        <v>38</v>
      </c>
      <c r="F783" s="35">
        <v>147</v>
      </c>
      <c r="G783" s="35">
        <v>185</v>
      </c>
      <c r="H783" s="65">
        <v>28963268</v>
      </c>
      <c r="I783" s="78">
        <f t="shared" si="24"/>
        <v>36204085</v>
      </c>
      <c r="J783" s="86">
        <f t="shared" si="25"/>
        <v>25</v>
      </c>
    </row>
    <row r="784" spans="1:10">
      <c r="A784" s="35" t="s">
        <v>460</v>
      </c>
      <c r="B784" s="35" t="s">
        <v>1406</v>
      </c>
      <c r="C784" s="35" t="s">
        <v>1410</v>
      </c>
      <c r="D784" s="36" t="s">
        <v>1528</v>
      </c>
      <c r="E784" s="35">
        <v>54</v>
      </c>
      <c r="F784" s="35">
        <v>82</v>
      </c>
      <c r="G784" s="35">
        <v>136</v>
      </c>
      <c r="H784" s="65">
        <v>18712172</v>
      </c>
      <c r="I784" s="78">
        <f t="shared" si="24"/>
        <v>23390215</v>
      </c>
      <c r="J784" s="86">
        <f t="shared" si="25"/>
        <v>25</v>
      </c>
    </row>
    <row r="785" spans="1:10">
      <c r="A785" s="35" t="s">
        <v>460</v>
      </c>
      <c r="B785" s="35" t="s">
        <v>1406</v>
      </c>
      <c r="C785" s="35" t="s">
        <v>1411</v>
      </c>
      <c r="D785" s="36" t="s">
        <v>1529</v>
      </c>
      <c r="E785" s="35">
        <v>50</v>
      </c>
      <c r="F785" s="35">
        <v>81</v>
      </c>
      <c r="G785" s="35">
        <v>131</v>
      </c>
      <c r="H785" s="65">
        <v>18223628</v>
      </c>
      <c r="I785" s="78">
        <f t="shared" si="24"/>
        <v>22779535</v>
      </c>
      <c r="J785" s="86">
        <f t="shared" si="25"/>
        <v>25</v>
      </c>
    </row>
    <row r="786" spans="1:10">
      <c r="A786" s="35" t="s">
        <v>460</v>
      </c>
      <c r="B786" s="35" t="s">
        <v>1406</v>
      </c>
      <c r="C786" s="35" t="s">
        <v>1412</v>
      </c>
      <c r="D786" s="36" t="s">
        <v>1530</v>
      </c>
      <c r="E786" s="35">
        <v>39</v>
      </c>
      <c r="F786" s="35">
        <v>83</v>
      </c>
      <c r="G786" s="35">
        <v>122</v>
      </c>
      <c r="H786" s="65">
        <v>17720350</v>
      </c>
      <c r="I786" s="78">
        <f t="shared" si="24"/>
        <v>22150437.5</v>
      </c>
      <c r="J786" s="86">
        <f t="shared" si="25"/>
        <v>25</v>
      </c>
    </row>
    <row r="787" spans="1:10">
      <c r="A787" s="35" t="s">
        <v>460</v>
      </c>
      <c r="B787" s="35" t="s">
        <v>1406</v>
      </c>
      <c r="C787" s="35" t="s">
        <v>1413</v>
      </c>
      <c r="D787" s="36" t="s">
        <v>1531</v>
      </c>
      <c r="E787" s="35">
        <v>82</v>
      </c>
      <c r="F787" s="35">
        <v>272</v>
      </c>
      <c r="G787" s="35">
        <v>354</v>
      </c>
      <c r="H787" s="65">
        <v>54502484</v>
      </c>
      <c r="I787" s="78">
        <f t="shared" si="24"/>
        <v>68128105</v>
      </c>
      <c r="J787" s="86">
        <f t="shared" si="25"/>
        <v>25</v>
      </c>
    </row>
    <row r="788" spans="1:10">
      <c r="A788" s="35" t="s">
        <v>460</v>
      </c>
      <c r="B788" s="35" t="s">
        <v>1406</v>
      </c>
      <c r="C788" s="35" t="s">
        <v>1414</v>
      </c>
      <c r="D788" s="36" t="s">
        <v>1532</v>
      </c>
      <c r="E788" s="35">
        <v>55</v>
      </c>
      <c r="F788" s="35">
        <v>75</v>
      </c>
      <c r="G788" s="35">
        <v>130</v>
      </c>
      <c r="H788" s="65">
        <v>17551870</v>
      </c>
      <c r="I788" s="78">
        <f t="shared" si="24"/>
        <v>21939837.5</v>
      </c>
      <c r="J788" s="86">
        <f t="shared" si="25"/>
        <v>25</v>
      </c>
    </row>
    <row r="789" spans="1:10">
      <c r="A789" s="35" t="s">
        <v>460</v>
      </c>
      <c r="B789" s="35" t="s">
        <v>1406</v>
      </c>
      <c r="C789" s="35" t="s">
        <v>1415</v>
      </c>
      <c r="D789" s="36" t="s">
        <v>1533</v>
      </c>
      <c r="E789" s="35">
        <v>152</v>
      </c>
      <c r="F789" s="35">
        <v>288</v>
      </c>
      <c r="G789" s="35">
        <v>440</v>
      </c>
      <c r="H789" s="65">
        <v>62786672</v>
      </c>
      <c r="I789" s="78">
        <f t="shared" si="24"/>
        <v>78483340</v>
      </c>
      <c r="J789" s="86">
        <f t="shared" si="25"/>
        <v>25</v>
      </c>
    </row>
    <row r="790" spans="1:10">
      <c r="A790" s="35" t="s">
        <v>460</v>
      </c>
      <c r="B790" s="35" t="s">
        <v>1406</v>
      </c>
      <c r="C790" s="35" t="s">
        <v>1416</v>
      </c>
      <c r="D790" s="36" t="s">
        <v>1534</v>
      </c>
      <c r="E790" s="35">
        <v>131</v>
      </c>
      <c r="F790" s="35">
        <v>324</v>
      </c>
      <c r="G790" s="35">
        <v>455</v>
      </c>
      <c r="H790" s="65">
        <v>67518446</v>
      </c>
      <c r="I790" s="78">
        <f t="shared" si="24"/>
        <v>84398057.5</v>
      </c>
      <c r="J790" s="86">
        <f t="shared" si="25"/>
        <v>25</v>
      </c>
    </row>
    <row r="791" spans="1:10">
      <c r="A791" s="35" t="s">
        <v>460</v>
      </c>
      <c r="B791" s="35" t="s">
        <v>1406</v>
      </c>
      <c r="C791" s="35" t="s">
        <v>1417</v>
      </c>
      <c r="D791" s="36" t="s">
        <v>1535</v>
      </c>
      <c r="E791" s="35">
        <v>47</v>
      </c>
      <c r="F791" s="35">
        <v>67</v>
      </c>
      <c r="G791" s="35">
        <v>114</v>
      </c>
      <c r="H791" s="65">
        <v>15513454</v>
      </c>
      <c r="I791" s="78">
        <f t="shared" si="24"/>
        <v>19391817.5</v>
      </c>
      <c r="J791" s="86">
        <f t="shared" si="25"/>
        <v>25</v>
      </c>
    </row>
    <row r="792" spans="1:10">
      <c r="A792" s="35" t="s">
        <v>460</v>
      </c>
      <c r="B792" s="35" t="s">
        <v>1406</v>
      </c>
      <c r="C792" s="35" t="s">
        <v>1418</v>
      </c>
      <c r="D792" s="36" t="s">
        <v>1536</v>
      </c>
      <c r="E792" s="35">
        <v>64</v>
      </c>
      <c r="F792" s="35">
        <v>105</v>
      </c>
      <c r="G792" s="35">
        <v>169</v>
      </c>
      <c r="H792" s="65">
        <v>23559736</v>
      </c>
      <c r="I792" s="78">
        <f t="shared" si="24"/>
        <v>29449670</v>
      </c>
      <c r="J792" s="86">
        <f t="shared" si="25"/>
        <v>25</v>
      </c>
    </row>
    <row r="793" spans="1:10">
      <c r="A793" s="35" t="s">
        <v>460</v>
      </c>
      <c r="B793" s="35" t="s">
        <v>1406</v>
      </c>
      <c r="C793" s="35" t="s">
        <v>1419</v>
      </c>
      <c r="D793" s="36" t="s">
        <v>1537</v>
      </c>
      <c r="E793" s="35">
        <v>64</v>
      </c>
      <c r="F793" s="35">
        <v>96</v>
      </c>
      <c r="G793" s="35">
        <v>160</v>
      </c>
      <c r="H793" s="65">
        <v>21967744</v>
      </c>
      <c r="I793" s="78">
        <f t="shared" si="24"/>
        <v>27459680</v>
      </c>
      <c r="J793" s="86">
        <f t="shared" si="25"/>
        <v>25</v>
      </c>
    </row>
    <row r="794" spans="1:10">
      <c r="A794" s="35" t="s">
        <v>460</v>
      </c>
      <c r="B794" s="35" t="s">
        <v>1406</v>
      </c>
      <c r="C794" s="35" t="s">
        <v>1420</v>
      </c>
      <c r="D794" s="36" t="s">
        <v>1538</v>
      </c>
      <c r="E794" s="35">
        <v>74</v>
      </c>
      <c r="F794" s="35">
        <v>96</v>
      </c>
      <c r="G794" s="35">
        <v>170</v>
      </c>
      <c r="H794" s="65">
        <v>22746884</v>
      </c>
      <c r="I794" s="78">
        <f t="shared" si="24"/>
        <v>28433605</v>
      </c>
      <c r="J794" s="86">
        <f t="shared" si="25"/>
        <v>25</v>
      </c>
    </row>
    <row r="795" spans="1:10">
      <c r="A795" s="35" t="s">
        <v>460</v>
      </c>
      <c r="B795" s="35" t="s">
        <v>1406</v>
      </c>
      <c r="C795" s="35" t="s">
        <v>1421</v>
      </c>
      <c r="D795" s="36" t="s">
        <v>1539</v>
      </c>
      <c r="E795" s="35">
        <v>90</v>
      </c>
      <c r="F795" s="35">
        <v>290</v>
      </c>
      <c r="G795" s="35">
        <v>380</v>
      </c>
      <c r="H795" s="65">
        <v>58309780</v>
      </c>
      <c r="I795" s="78">
        <f t="shared" si="24"/>
        <v>72887225</v>
      </c>
      <c r="J795" s="86">
        <f t="shared" si="25"/>
        <v>25</v>
      </c>
    </row>
    <row r="796" spans="1:10">
      <c r="A796" s="35" t="s">
        <v>460</v>
      </c>
      <c r="B796" s="35" t="s">
        <v>1406</v>
      </c>
      <c r="C796" s="35" t="s">
        <v>1422</v>
      </c>
      <c r="D796" s="36" t="s">
        <v>1540</v>
      </c>
      <c r="E796" s="35">
        <v>92</v>
      </c>
      <c r="F796" s="35">
        <v>100</v>
      </c>
      <c r="G796" s="35">
        <v>192</v>
      </c>
      <c r="H796" s="65">
        <v>24856888</v>
      </c>
      <c r="I796" s="78">
        <f t="shared" si="24"/>
        <v>31071110</v>
      </c>
      <c r="J796" s="86">
        <f t="shared" si="25"/>
        <v>25</v>
      </c>
    </row>
    <row r="797" spans="1:10">
      <c r="A797" s="35" t="s">
        <v>460</v>
      </c>
      <c r="B797" s="35" t="s">
        <v>1406</v>
      </c>
      <c r="C797" s="35" t="s">
        <v>1423</v>
      </c>
      <c r="D797" s="36" t="s">
        <v>1541</v>
      </c>
      <c r="E797" s="35">
        <v>74</v>
      </c>
      <c r="F797" s="35">
        <v>74</v>
      </c>
      <c r="G797" s="35">
        <v>148</v>
      </c>
      <c r="H797" s="65">
        <v>18855348</v>
      </c>
      <c r="I797" s="78">
        <f t="shared" si="24"/>
        <v>23569185</v>
      </c>
      <c r="J797" s="86">
        <f t="shared" si="25"/>
        <v>25</v>
      </c>
    </row>
    <row r="798" spans="1:10">
      <c r="A798" s="35" t="s">
        <v>460</v>
      </c>
      <c r="B798" s="35" t="s">
        <v>1406</v>
      </c>
      <c r="C798" s="35" t="s">
        <v>1424</v>
      </c>
      <c r="D798" s="36" t="s">
        <v>1542</v>
      </c>
      <c r="E798" s="35">
        <v>129</v>
      </c>
      <c r="F798" s="35">
        <v>115</v>
      </c>
      <c r="G798" s="35">
        <v>244</v>
      </c>
      <c r="H798" s="65">
        <v>30393026</v>
      </c>
      <c r="I798" s="78">
        <f t="shared" si="24"/>
        <v>37991282.5</v>
      </c>
      <c r="J798" s="86">
        <f t="shared" si="25"/>
        <v>25</v>
      </c>
    </row>
    <row r="799" spans="1:10">
      <c r="A799" s="35" t="s">
        <v>460</v>
      </c>
      <c r="B799" s="35" t="s">
        <v>1406</v>
      </c>
      <c r="C799" s="35" t="s">
        <v>1425</v>
      </c>
      <c r="D799" s="36" t="s">
        <v>1543</v>
      </c>
      <c r="E799" s="35">
        <v>95</v>
      </c>
      <c r="F799" s="35">
        <v>109</v>
      </c>
      <c r="G799" s="35">
        <v>204</v>
      </c>
      <c r="H799" s="65">
        <v>26682622</v>
      </c>
      <c r="I799" s="78">
        <f t="shared" si="24"/>
        <v>33353277.5</v>
      </c>
      <c r="J799" s="86">
        <f t="shared" si="25"/>
        <v>25</v>
      </c>
    </row>
    <row r="800" spans="1:10">
      <c r="A800" s="35" t="s">
        <v>460</v>
      </c>
      <c r="B800" s="35" t="s">
        <v>1406</v>
      </c>
      <c r="C800" s="35" t="s">
        <v>1426</v>
      </c>
      <c r="D800" s="36" t="s">
        <v>1544</v>
      </c>
      <c r="E800" s="35">
        <v>135</v>
      </c>
      <c r="F800" s="35">
        <v>335</v>
      </c>
      <c r="G800" s="35">
        <v>470</v>
      </c>
      <c r="H800" s="65">
        <v>69775870</v>
      </c>
      <c r="I800" s="78">
        <f t="shared" si="24"/>
        <v>87219837.5</v>
      </c>
      <c r="J800" s="86">
        <f t="shared" si="25"/>
        <v>25</v>
      </c>
    </row>
    <row r="801" spans="1:10">
      <c r="A801" s="35" t="s">
        <v>460</v>
      </c>
      <c r="B801" s="35" t="s">
        <v>1406</v>
      </c>
      <c r="C801" s="35" t="s">
        <v>1427</v>
      </c>
      <c r="D801" s="36" t="s">
        <v>1545</v>
      </c>
      <c r="E801" s="35">
        <v>12</v>
      </c>
      <c r="F801" s="35">
        <v>60</v>
      </c>
      <c r="G801" s="35">
        <v>72</v>
      </c>
      <c r="H801" s="65">
        <v>11548248</v>
      </c>
      <c r="I801" s="78">
        <f t="shared" si="24"/>
        <v>14435310</v>
      </c>
      <c r="J801" s="86">
        <f t="shared" si="25"/>
        <v>25</v>
      </c>
    </row>
    <row r="802" spans="1:10">
      <c r="A802" s="35" t="s">
        <v>460</v>
      </c>
      <c r="B802" s="35" t="s">
        <v>1406</v>
      </c>
      <c r="C802" s="35" t="s">
        <v>1428</v>
      </c>
      <c r="D802" s="36" t="s">
        <v>1546</v>
      </c>
      <c r="E802" s="35">
        <v>27</v>
      </c>
      <c r="F802" s="35">
        <v>173</v>
      </c>
      <c r="G802" s="35">
        <v>200</v>
      </c>
      <c r="H802" s="65">
        <v>32705302</v>
      </c>
      <c r="I802" s="78">
        <f t="shared" si="24"/>
        <v>40881627.5</v>
      </c>
      <c r="J802" s="86">
        <f t="shared" si="25"/>
        <v>25</v>
      </c>
    </row>
    <row r="803" spans="1:10">
      <c r="A803" s="35" t="s">
        <v>460</v>
      </c>
      <c r="B803" s="35" t="s">
        <v>1406</v>
      </c>
      <c r="C803" s="35" t="s">
        <v>1429</v>
      </c>
      <c r="D803" s="36" t="s">
        <v>1547</v>
      </c>
      <c r="E803" s="35">
        <v>12</v>
      </c>
      <c r="F803" s="35">
        <v>108</v>
      </c>
      <c r="G803" s="35">
        <v>120</v>
      </c>
      <c r="H803" s="65">
        <v>20038872</v>
      </c>
      <c r="I803" s="78">
        <f t="shared" si="24"/>
        <v>25048590</v>
      </c>
      <c r="J803" s="86">
        <f t="shared" si="25"/>
        <v>25</v>
      </c>
    </row>
    <row r="804" spans="1:10">
      <c r="A804" s="35" t="s">
        <v>460</v>
      </c>
      <c r="B804" s="35" t="s">
        <v>1406</v>
      </c>
      <c r="C804" s="35" t="s">
        <v>1430</v>
      </c>
      <c r="D804" s="36" t="s">
        <v>1548</v>
      </c>
      <c r="E804" s="35">
        <v>10</v>
      </c>
      <c r="F804" s="35">
        <v>110</v>
      </c>
      <c r="G804" s="35">
        <v>120</v>
      </c>
      <c r="H804" s="65">
        <v>20236820</v>
      </c>
      <c r="I804" s="78">
        <f t="shared" si="24"/>
        <v>25296025</v>
      </c>
      <c r="J804" s="86">
        <f t="shared" si="25"/>
        <v>25</v>
      </c>
    </row>
    <row r="805" spans="1:10">
      <c r="A805" s="35" t="s">
        <v>460</v>
      </c>
      <c r="B805" s="35" t="s">
        <v>1406</v>
      </c>
      <c r="C805" s="35" t="s">
        <v>1431</v>
      </c>
      <c r="D805" s="36" t="s">
        <v>1549</v>
      </c>
      <c r="E805" s="35">
        <v>18</v>
      </c>
      <c r="F805" s="35">
        <v>100</v>
      </c>
      <c r="G805" s="35">
        <v>118</v>
      </c>
      <c r="H805" s="65">
        <v>19091252</v>
      </c>
      <c r="I805" s="78">
        <f t="shared" si="24"/>
        <v>23864065</v>
      </c>
      <c r="J805" s="86">
        <f t="shared" si="25"/>
        <v>25</v>
      </c>
    </row>
    <row r="806" spans="1:10">
      <c r="A806" s="35" t="s">
        <v>460</v>
      </c>
      <c r="B806" s="35" t="s">
        <v>1406</v>
      </c>
      <c r="C806" s="35" t="s">
        <v>1432</v>
      </c>
      <c r="D806" s="36" t="s">
        <v>1550</v>
      </c>
      <c r="E806" s="35">
        <v>67</v>
      </c>
      <c r="F806" s="35">
        <v>90</v>
      </c>
      <c r="G806" s="35">
        <v>157</v>
      </c>
      <c r="H806" s="65">
        <v>21140158</v>
      </c>
      <c r="I806" s="78">
        <f t="shared" si="24"/>
        <v>26425197.5</v>
      </c>
      <c r="J806" s="86">
        <f t="shared" si="25"/>
        <v>25</v>
      </c>
    </row>
    <row r="807" spans="1:10">
      <c r="A807" s="35" t="s">
        <v>460</v>
      </c>
      <c r="B807" s="35" t="s">
        <v>1406</v>
      </c>
      <c r="C807" s="35" t="s">
        <v>1433</v>
      </c>
      <c r="D807" s="36" t="s">
        <v>1551</v>
      </c>
      <c r="E807" s="35">
        <v>53</v>
      </c>
      <c r="F807" s="35">
        <v>127</v>
      </c>
      <c r="G807" s="35">
        <v>180</v>
      </c>
      <c r="H807" s="65">
        <v>26594218</v>
      </c>
      <c r="I807" s="78">
        <f t="shared" si="24"/>
        <v>33242772.5</v>
      </c>
      <c r="J807" s="86">
        <f t="shared" si="25"/>
        <v>25</v>
      </c>
    </row>
    <row r="808" spans="1:10">
      <c r="A808" s="35" t="s">
        <v>460</v>
      </c>
      <c r="B808" s="35" t="s">
        <v>1406</v>
      </c>
      <c r="C808" s="35" t="s">
        <v>1434</v>
      </c>
      <c r="D808" s="36">
        <v>3435087002</v>
      </c>
      <c r="E808" s="35">
        <v>5</v>
      </c>
      <c r="F808" s="35">
        <v>15</v>
      </c>
      <c r="G808" s="35">
        <v>20</v>
      </c>
      <c r="H808" s="65">
        <v>3562640</v>
      </c>
      <c r="I808" s="78">
        <f t="shared" si="24"/>
        <v>4453300</v>
      </c>
      <c r="J808" s="86">
        <f t="shared" si="25"/>
        <v>25</v>
      </c>
    </row>
    <row r="809" spans="1:10">
      <c r="A809" s="35" t="s">
        <v>460</v>
      </c>
      <c r="B809" s="35" t="s">
        <v>1406</v>
      </c>
      <c r="C809" s="35" t="s">
        <v>1435</v>
      </c>
      <c r="D809" s="36">
        <v>352130870040001</v>
      </c>
      <c r="E809" s="35">
        <v>74</v>
      </c>
      <c r="F809" s="35">
        <v>74</v>
      </c>
      <c r="G809" s="35">
        <v>148</v>
      </c>
      <c r="H809" s="65">
        <v>19954248</v>
      </c>
      <c r="I809" s="78">
        <f t="shared" si="24"/>
        <v>24942810</v>
      </c>
      <c r="J809" s="86">
        <f t="shared" si="25"/>
        <v>25</v>
      </c>
    </row>
    <row r="810" spans="1:10">
      <c r="A810" s="35" t="s">
        <v>460</v>
      </c>
      <c r="B810" s="35" t="s">
        <v>1406</v>
      </c>
      <c r="C810" s="35" t="s">
        <v>1436</v>
      </c>
      <c r="D810" s="36">
        <v>731220870210001</v>
      </c>
      <c r="E810" s="35">
        <v>53</v>
      </c>
      <c r="F810" s="35">
        <v>127</v>
      </c>
      <c r="G810" s="35">
        <v>180</v>
      </c>
      <c r="H810" s="65">
        <v>30677968</v>
      </c>
      <c r="I810" s="78">
        <f t="shared" si="24"/>
        <v>38347460</v>
      </c>
      <c r="J810" s="86">
        <f t="shared" si="25"/>
        <v>25</v>
      </c>
    </row>
    <row r="811" spans="1:10">
      <c r="A811" s="35" t="s">
        <v>1552</v>
      </c>
      <c r="B811" s="35" t="s">
        <v>461</v>
      </c>
      <c r="C811" s="35" t="s">
        <v>1553</v>
      </c>
      <c r="D811" s="36" t="s">
        <v>1554</v>
      </c>
      <c r="E811" s="35">
        <v>19</v>
      </c>
      <c r="F811" s="35">
        <v>169</v>
      </c>
      <c r="G811" s="35">
        <v>188</v>
      </c>
      <c r="H811" s="65">
        <v>27864000</v>
      </c>
      <c r="I811" s="78">
        <f t="shared" si="24"/>
        <v>34830000</v>
      </c>
      <c r="J811" s="86">
        <f t="shared" si="25"/>
        <v>25</v>
      </c>
    </row>
    <row r="812" spans="1:10">
      <c r="A812" s="35" t="s">
        <v>1552</v>
      </c>
      <c r="B812" s="35" t="s">
        <v>461</v>
      </c>
      <c r="C812" s="35" t="s">
        <v>1555</v>
      </c>
      <c r="D812" s="36" t="s">
        <v>1556</v>
      </c>
      <c r="E812" s="35">
        <v>17</v>
      </c>
      <c r="F812" s="35">
        <v>127</v>
      </c>
      <c r="G812" s="35">
        <v>144</v>
      </c>
      <c r="H812" s="65">
        <v>21902400</v>
      </c>
      <c r="I812" s="78">
        <f t="shared" si="24"/>
        <v>27378000</v>
      </c>
      <c r="J812" s="86">
        <f t="shared" si="25"/>
        <v>25</v>
      </c>
    </row>
    <row r="813" spans="1:10">
      <c r="A813" s="35" t="s">
        <v>1552</v>
      </c>
      <c r="B813" s="35" t="s">
        <v>1383</v>
      </c>
      <c r="C813" s="35" t="s">
        <v>1557</v>
      </c>
      <c r="D813" s="36" t="s">
        <v>1558</v>
      </c>
      <c r="E813" s="35">
        <v>26</v>
      </c>
      <c r="F813" s="35">
        <v>83</v>
      </c>
      <c r="G813" s="35">
        <v>109</v>
      </c>
      <c r="H813" s="65">
        <v>15897600</v>
      </c>
      <c r="I813" s="78">
        <f t="shared" si="24"/>
        <v>19872000</v>
      </c>
      <c r="J813" s="86">
        <f t="shared" si="25"/>
        <v>25</v>
      </c>
    </row>
    <row r="814" spans="1:10">
      <c r="A814" s="35" t="s">
        <v>1552</v>
      </c>
      <c r="B814" s="35" t="s">
        <v>484</v>
      </c>
      <c r="C814" s="35" t="s">
        <v>1559</v>
      </c>
      <c r="D814" s="36" t="s">
        <v>1560</v>
      </c>
      <c r="E814" s="35">
        <v>23</v>
      </c>
      <c r="F814" s="35">
        <v>86</v>
      </c>
      <c r="G814" s="35">
        <v>109</v>
      </c>
      <c r="H814" s="65">
        <v>18122400</v>
      </c>
      <c r="I814" s="78">
        <f t="shared" si="24"/>
        <v>22653000</v>
      </c>
      <c r="J814" s="86">
        <f t="shared" si="25"/>
        <v>25</v>
      </c>
    </row>
    <row r="815" spans="1:10">
      <c r="A815" s="35" t="s">
        <v>1552</v>
      </c>
      <c r="B815" s="35" t="s">
        <v>461</v>
      </c>
      <c r="C815" s="35" t="s">
        <v>1561</v>
      </c>
      <c r="D815" s="36" t="s">
        <v>1562</v>
      </c>
      <c r="E815" s="35">
        <v>4</v>
      </c>
      <c r="F815" s="35">
        <v>11</v>
      </c>
      <c r="G815" s="35">
        <v>15</v>
      </c>
      <c r="H815" s="65">
        <v>2332800</v>
      </c>
      <c r="I815" s="78">
        <f t="shared" si="24"/>
        <v>2916000</v>
      </c>
      <c r="J815" s="86">
        <f t="shared" si="25"/>
        <v>25</v>
      </c>
    </row>
    <row r="816" spans="1:10">
      <c r="A816" s="35" t="s">
        <v>1552</v>
      </c>
      <c r="B816" s="35" t="s">
        <v>461</v>
      </c>
      <c r="C816" s="35" t="s">
        <v>1563</v>
      </c>
      <c r="D816" s="36">
        <v>731820810000021</v>
      </c>
      <c r="E816" s="35">
        <v>18</v>
      </c>
      <c r="F816" s="35">
        <v>77</v>
      </c>
      <c r="G816" s="35">
        <v>95</v>
      </c>
      <c r="H816" s="65">
        <v>16329600</v>
      </c>
      <c r="I816" s="78">
        <f t="shared" si="24"/>
        <v>20412000</v>
      </c>
      <c r="J816" s="86">
        <f t="shared" si="25"/>
        <v>25</v>
      </c>
    </row>
    <row r="817" spans="1:10">
      <c r="A817" s="35" t="s">
        <v>1552</v>
      </c>
      <c r="B817" s="35" t="s">
        <v>1383</v>
      </c>
      <c r="C817" s="35" t="s">
        <v>1564</v>
      </c>
      <c r="D817" s="36" t="s">
        <v>1565</v>
      </c>
      <c r="E817" s="35">
        <v>2</v>
      </c>
      <c r="F817" s="35">
        <v>8</v>
      </c>
      <c r="G817" s="35">
        <v>10</v>
      </c>
      <c r="H817" s="65">
        <v>1404000</v>
      </c>
      <c r="I817" s="78">
        <f t="shared" si="24"/>
        <v>1755000</v>
      </c>
      <c r="J817" s="86">
        <f t="shared" si="25"/>
        <v>25</v>
      </c>
    </row>
    <row r="818" spans="1:10">
      <c r="A818" s="35" t="s">
        <v>1552</v>
      </c>
      <c r="B818" s="35" t="s">
        <v>1383</v>
      </c>
      <c r="C818" s="35" t="s">
        <v>1566</v>
      </c>
      <c r="D818" s="36" t="s">
        <v>1567</v>
      </c>
      <c r="E818" s="35">
        <v>21</v>
      </c>
      <c r="F818" s="35">
        <v>70</v>
      </c>
      <c r="G818" s="35">
        <v>91</v>
      </c>
      <c r="H818" s="65">
        <v>13500000</v>
      </c>
      <c r="I818" s="78">
        <f t="shared" si="24"/>
        <v>16875000</v>
      </c>
      <c r="J818" s="86">
        <f t="shared" si="25"/>
        <v>25</v>
      </c>
    </row>
    <row r="819" spans="1:10">
      <c r="A819" s="35" t="s">
        <v>1552</v>
      </c>
      <c r="B819" s="35" t="s">
        <v>1383</v>
      </c>
      <c r="C819" s="35" t="s">
        <v>1568</v>
      </c>
      <c r="D819" s="36" t="s">
        <v>1569</v>
      </c>
      <c r="E819" s="35">
        <v>40</v>
      </c>
      <c r="F819" s="35">
        <v>90</v>
      </c>
      <c r="G819" s="35">
        <v>130</v>
      </c>
      <c r="H819" s="65">
        <v>19332000</v>
      </c>
      <c r="I819" s="78">
        <f t="shared" si="24"/>
        <v>24165000</v>
      </c>
      <c r="J819" s="86">
        <f t="shared" si="25"/>
        <v>25</v>
      </c>
    </row>
    <row r="820" spans="1:10">
      <c r="A820" s="35" t="s">
        <v>1552</v>
      </c>
      <c r="B820" s="35" t="s">
        <v>1403</v>
      </c>
      <c r="C820" s="35" t="s">
        <v>1570</v>
      </c>
      <c r="D820" s="36" t="s">
        <v>1571</v>
      </c>
      <c r="E820" s="35">
        <v>26</v>
      </c>
      <c r="F820" s="35">
        <v>40</v>
      </c>
      <c r="G820" s="35">
        <v>66</v>
      </c>
      <c r="H820" s="65">
        <v>10130400</v>
      </c>
      <c r="I820" s="78">
        <f t="shared" si="24"/>
        <v>12663000</v>
      </c>
      <c r="J820" s="86">
        <f t="shared" si="25"/>
        <v>25</v>
      </c>
    </row>
    <row r="821" spans="1:10">
      <c r="A821" s="35" t="s">
        <v>1552</v>
      </c>
      <c r="B821" s="35" t="s">
        <v>1403</v>
      </c>
      <c r="C821" s="35" t="s">
        <v>1572</v>
      </c>
      <c r="D821" s="36" t="s">
        <v>1573</v>
      </c>
      <c r="E821" s="35">
        <v>5</v>
      </c>
      <c r="F821" s="35">
        <v>10</v>
      </c>
      <c r="G821" s="35">
        <v>15</v>
      </c>
      <c r="H821" s="65">
        <v>2224800</v>
      </c>
      <c r="I821" s="78">
        <f t="shared" si="24"/>
        <v>2781000</v>
      </c>
      <c r="J821" s="86">
        <f t="shared" si="25"/>
        <v>25</v>
      </c>
    </row>
    <row r="822" spans="1:10">
      <c r="A822" s="35" t="s">
        <v>1552</v>
      </c>
      <c r="B822" s="35" t="s">
        <v>484</v>
      </c>
      <c r="C822" s="35" t="s">
        <v>1574</v>
      </c>
      <c r="D822" s="36" t="s">
        <v>1575</v>
      </c>
      <c r="E822" s="35">
        <v>25</v>
      </c>
      <c r="F822" s="35">
        <v>75</v>
      </c>
      <c r="G822" s="35">
        <v>100</v>
      </c>
      <c r="H822" s="65">
        <v>15379200</v>
      </c>
      <c r="I822" s="78">
        <f t="shared" si="24"/>
        <v>19224000</v>
      </c>
      <c r="J822" s="86">
        <f t="shared" si="25"/>
        <v>25</v>
      </c>
    </row>
    <row r="823" spans="1:10">
      <c r="A823" s="35" t="s">
        <v>1552</v>
      </c>
      <c r="B823" s="35" t="s">
        <v>1576</v>
      </c>
      <c r="C823" s="35" t="s">
        <v>1577</v>
      </c>
      <c r="D823" s="36" t="s">
        <v>1578</v>
      </c>
      <c r="E823" s="35">
        <v>44</v>
      </c>
      <c r="F823" s="35">
        <v>142</v>
      </c>
      <c r="G823" s="35">
        <v>186</v>
      </c>
      <c r="H823" s="65">
        <v>27691200</v>
      </c>
      <c r="I823" s="78">
        <f t="shared" si="24"/>
        <v>34614000</v>
      </c>
      <c r="J823" s="86">
        <f t="shared" si="25"/>
        <v>25</v>
      </c>
    </row>
    <row r="824" spans="1:10">
      <c r="A824" s="35" t="s">
        <v>1552</v>
      </c>
      <c r="B824" s="35" t="s">
        <v>1576</v>
      </c>
      <c r="C824" s="35" t="s">
        <v>1579</v>
      </c>
      <c r="D824" s="36" t="s">
        <v>1580</v>
      </c>
      <c r="E824" s="35">
        <v>16</v>
      </c>
      <c r="F824" s="35">
        <v>65</v>
      </c>
      <c r="G824" s="35">
        <v>81</v>
      </c>
      <c r="H824" s="65">
        <v>12204000</v>
      </c>
      <c r="I824" s="78">
        <f t="shared" si="24"/>
        <v>15255000</v>
      </c>
      <c r="J824" s="86">
        <f t="shared" si="25"/>
        <v>25</v>
      </c>
    </row>
    <row r="825" spans="1:10">
      <c r="A825" s="35" t="s">
        <v>1552</v>
      </c>
      <c r="B825" s="35" t="s">
        <v>484</v>
      </c>
      <c r="C825" s="35" t="s">
        <v>1581</v>
      </c>
      <c r="D825" s="36">
        <v>721320770080001</v>
      </c>
      <c r="E825" s="35">
        <v>78</v>
      </c>
      <c r="F825" s="35">
        <v>140</v>
      </c>
      <c r="G825" s="35">
        <v>218</v>
      </c>
      <c r="H825" s="65">
        <v>33834240</v>
      </c>
      <c r="I825" s="78">
        <f t="shared" si="24"/>
        <v>42292800</v>
      </c>
      <c r="J825" s="86">
        <f t="shared" si="25"/>
        <v>25</v>
      </c>
    </row>
    <row r="826" spans="1:10">
      <c r="A826" s="35" t="s">
        <v>1552</v>
      </c>
      <c r="B826" s="35" t="s">
        <v>1403</v>
      </c>
      <c r="C826" s="35" t="s">
        <v>1582</v>
      </c>
      <c r="D826" s="36">
        <v>731920850000041</v>
      </c>
      <c r="E826" s="35">
        <v>10</v>
      </c>
      <c r="F826" s="35">
        <v>20</v>
      </c>
      <c r="G826" s="35">
        <v>30</v>
      </c>
      <c r="H826" s="65">
        <v>6753600</v>
      </c>
      <c r="I826" s="78">
        <f t="shared" si="24"/>
        <v>8442000</v>
      </c>
      <c r="J826" s="86">
        <f t="shared" si="25"/>
        <v>25</v>
      </c>
    </row>
    <row r="827" spans="1:10">
      <c r="A827" s="35" t="s">
        <v>1552</v>
      </c>
      <c r="B827" s="35" t="s">
        <v>1403</v>
      </c>
      <c r="C827" s="35" t="s">
        <v>1583</v>
      </c>
      <c r="D827" s="36" t="s">
        <v>1584</v>
      </c>
      <c r="E827" s="35">
        <v>48</v>
      </c>
      <c r="F827" s="35">
        <v>152</v>
      </c>
      <c r="G827" s="35">
        <v>200</v>
      </c>
      <c r="H827" s="65">
        <v>35456400</v>
      </c>
      <c r="I827" s="78">
        <f t="shared" si="24"/>
        <v>44320500</v>
      </c>
      <c r="J827" s="86">
        <f t="shared" si="25"/>
        <v>25</v>
      </c>
    </row>
    <row r="828" spans="1:10">
      <c r="A828" s="35" t="s">
        <v>1552</v>
      </c>
      <c r="B828" s="35" t="s">
        <v>1403</v>
      </c>
      <c r="C828" s="35" t="s">
        <v>1585</v>
      </c>
      <c r="D828" s="36">
        <v>731920850060001</v>
      </c>
      <c r="E828" s="35">
        <v>32</v>
      </c>
      <c r="F828" s="35">
        <v>138</v>
      </c>
      <c r="G828" s="35">
        <v>170</v>
      </c>
      <c r="H828" s="65">
        <v>30391200</v>
      </c>
      <c r="I828" s="78">
        <f t="shared" si="24"/>
        <v>37989000</v>
      </c>
      <c r="J828" s="86">
        <f t="shared" si="25"/>
        <v>25</v>
      </c>
    </row>
    <row r="829" spans="1:10" ht="15">
      <c r="A829" s="54" t="s">
        <v>20</v>
      </c>
      <c r="B829" s="54" t="s">
        <v>1586</v>
      </c>
      <c r="C829" s="54" t="s">
        <v>1587</v>
      </c>
      <c r="D829" s="54" t="s">
        <v>1588</v>
      </c>
      <c r="E829" s="55">
        <v>50</v>
      </c>
      <c r="F829" s="54">
        <v>90</v>
      </c>
      <c r="G829" s="54">
        <v>140</v>
      </c>
      <c r="H829" s="68">
        <v>22340120</v>
      </c>
      <c r="I829" s="78">
        <f t="shared" si="24"/>
        <v>27925150</v>
      </c>
      <c r="J829" s="86">
        <f t="shared" si="25"/>
        <v>25</v>
      </c>
    </row>
    <row r="830" spans="1:10" ht="15">
      <c r="A830" s="54" t="s">
        <v>20</v>
      </c>
      <c r="B830" s="54" t="s">
        <v>1586</v>
      </c>
      <c r="C830" s="54" t="s">
        <v>1589</v>
      </c>
      <c r="D830" s="54" t="s">
        <v>1590</v>
      </c>
      <c r="E830" s="55">
        <v>44</v>
      </c>
      <c r="F830" s="54">
        <v>76</v>
      </c>
      <c r="G830" s="54">
        <v>120</v>
      </c>
      <c r="H830" s="68">
        <v>18950704</v>
      </c>
      <c r="I830" s="78">
        <f t="shared" si="24"/>
        <v>23688380</v>
      </c>
      <c r="J830" s="86">
        <f t="shared" si="25"/>
        <v>25</v>
      </c>
    </row>
    <row r="831" spans="1:10" ht="15">
      <c r="A831" s="54" t="s">
        <v>20</v>
      </c>
      <c r="B831" s="54" t="s">
        <v>1586</v>
      </c>
      <c r="C831" s="54" t="s">
        <v>1591</v>
      </c>
      <c r="D831" s="54" t="s">
        <v>1592</v>
      </c>
      <c r="E831" s="55">
        <v>28</v>
      </c>
      <c r="F831" s="54">
        <v>68</v>
      </c>
      <c r="G831" s="54">
        <v>96</v>
      </c>
      <c r="H831" s="68">
        <v>16407776</v>
      </c>
      <c r="I831" s="78">
        <f t="shared" ref="I831:I894" si="26">(H831+(H831*0.25))</f>
        <v>20509720</v>
      </c>
      <c r="J831" s="86">
        <f t="shared" ref="J831:J894" si="27">((I831-H831)/H831)*100</f>
        <v>25</v>
      </c>
    </row>
    <row r="832" spans="1:10" ht="15">
      <c r="A832" s="54" t="s">
        <v>20</v>
      </c>
      <c r="B832" s="54" t="s">
        <v>1586</v>
      </c>
      <c r="C832" s="54" t="s">
        <v>1593</v>
      </c>
      <c r="D832" s="54" t="s">
        <v>1594</v>
      </c>
      <c r="E832" s="55">
        <v>92</v>
      </c>
      <c r="F832" s="54">
        <v>220</v>
      </c>
      <c r="G832" s="54">
        <v>312</v>
      </c>
      <c r="H832" s="68">
        <v>53152048</v>
      </c>
      <c r="I832" s="78">
        <f t="shared" si="26"/>
        <v>66440060</v>
      </c>
      <c r="J832" s="86">
        <f t="shared" si="27"/>
        <v>25</v>
      </c>
    </row>
    <row r="833" spans="1:10" ht="15">
      <c r="A833" s="54" t="s">
        <v>20</v>
      </c>
      <c r="B833" s="54" t="s">
        <v>1586</v>
      </c>
      <c r="C833" s="54" t="s">
        <v>1595</v>
      </c>
      <c r="D833" s="54" t="s">
        <v>1596</v>
      </c>
      <c r="E833" s="55">
        <v>32</v>
      </c>
      <c r="F833" s="54">
        <v>73</v>
      </c>
      <c r="G833" s="54">
        <v>105</v>
      </c>
      <c r="H833" s="68">
        <v>17707822</v>
      </c>
      <c r="I833" s="78">
        <f t="shared" si="26"/>
        <v>22134777.5</v>
      </c>
      <c r="J833" s="86">
        <f t="shared" si="27"/>
        <v>25</v>
      </c>
    </row>
    <row r="834" spans="1:10" ht="15">
      <c r="A834" s="54" t="s">
        <v>20</v>
      </c>
      <c r="B834" s="54" t="s">
        <v>1586</v>
      </c>
      <c r="C834" s="54" t="s">
        <v>1597</v>
      </c>
      <c r="D834" s="54" t="s">
        <v>1598</v>
      </c>
      <c r="E834" s="55">
        <v>11</v>
      </c>
      <c r="F834" s="54">
        <v>29</v>
      </c>
      <c r="G834" s="54">
        <v>40</v>
      </c>
      <c r="H834" s="68">
        <v>6952056</v>
      </c>
      <c r="I834" s="78">
        <f t="shared" si="26"/>
        <v>8690070</v>
      </c>
      <c r="J834" s="86">
        <f t="shared" si="27"/>
        <v>25</v>
      </c>
    </row>
    <row r="835" spans="1:10" ht="15">
      <c r="A835" s="54" t="s">
        <v>20</v>
      </c>
      <c r="B835" s="54" t="s">
        <v>1586</v>
      </c>
      <c r="C835" s="54" t="s">
        <v>1599</v>
      </c>
      <c r="D835" s="54" t="s">
        <v>1600</v>
      </c>
      <c r="E835" s="55">
        <v>43</v>
      </c>
      <c r="F835" s="54">
        <v>97</v>
      </c>
      <c r="G835" s="54">
        <v>140</v>
      </c>
      <c r="H835" s="68">
        <v>23552688</v>
      </c>
      <c r="I835" s="78">
        <f t="shared" si="26"/>
        <v>29440860</v>
      </c>
      <c r="J835" s="86">
        <f t="shared" si="27"/>
        <v>25</v>
      </c>
    </row>
    <row r="836" spans="1:10" ht="15">
      <c r="A836" s="54" t="s">
        <v>20</v>
      </c>
      <c r="B836" s="54" t="s">
        <v>1586</v>
      </c>
      <c r="C836" s="54" t="s">
        <v>1601</v>
      </c>
      <c r="D836" s="54" t="s">
        <v>1602</v>
      </c>
      <c r="E836" s="55">
        <v>25</v>
      </c>
      <c r="F836" s="54">
        <v>75</v>
      </c>
      <c r="G836" s="54">
        <v>100</v>
      </c>
      <c r="H836" s="68">
        <v>17813200</v>
      </c>
      <c r="I836" s="78">
        <f t="shared" si="26"/>
        <v>22266500</v>
      </c>
      <c r="J836" s="86">
        <f t="shared" si="27"/>
        <v>25</v>
      </c>
    </row>
    <row r="837" spans="1:10" ht="15">
      <c r="A837" s="54" t="s">
        <v>20</v>
      </c>
      <c r="B837" s="54" t="s">
        <v>1586</v>
      </c>
      <c r="C837" s="54" t="s">
        <v>1603</v>
      </c>
      <c r="D837" s="54" t="s">
        <v>1604</v>
      </c>
      <c r="E837" s="55">
        <v>123</v>
      </c>
      <c r="F837" s="54">
        <v>200</v>
      </c>
      <c r="G837" s="54">
        <v>323</v>
      </c>
      <c r="H837" s="68">
        <v>50217922</v>
      </c>
      <c r="I837" s="78">
        <f t="shared" si="26"/>
        <v>62772402.5</v>
      </c>
      <c r="J837" s="86">
        <f t="shared" si="27"/>
        <v>25</v>
      </c>
    </row>
    <row r="838" spans="1:10" ht="15">
      <c r="A838" s="54" t="s">
        <v>20</v>
      </c>
      <c r="B838" s="54" t="s">
        <v>1586</v>
      </c>
      <c r="C838" s="54" t="s">
        <v>1605</v>
      </c>
      <c r="D838" s="54" t="s">
        <v>1606</v>
      </c>
      <c r="E838" s="55">
        <v>21.5</v>
      </c>
      <c r="F838" s="54">
        <v>43</v>
      </c>
      <c r="G838" s="54">
        <v>64.5</v>
      </c>
      <c r="H838" s="68">
        <v>10558435</v>
      </c>
      <c r="I838" s="78">
        <f t="shared" si="26"/>
        <v>13198043.75</v>
      </c>
      <c r="J838" s="86">
        <f t="shared" si="27"/>
        <v>25</v>
      </c>
    </row>
    <row r="839" spans="1:10" ht="15">
      <c r="A839" s="54" t="s">
        <v>20</v>
      </c>
      <c r="B839" s="54" t="s">
        <v>1586</v>
      </c>
      <c r="C839" s="54" t="s">
        <v>1607</v>
      </c>
      <c r="D839" s="54" t="s">
        <v>1608</v>
      </c>
      <c r="E839" s="55">
        <v>23</v>
      </c>
      <c r="F839" s="54">
        <v>59</v>
      </c>
      <c r="G839" s="54">
        <v>82</v>
      </c>
      <c r="H839" s="68">
        <v>14173764</v>
      </c>
      <c r="I839" s="78">
        <f t="shared" si="26"/>
        <v>17717205</v>
      </c>
      <c r="J839" s="86">
        <f t="shared" si="27"/>
        <v>25</v>
      </c>
    </row>
    <row r="840" spans="1:10" ht="15">
      <c r="A840" s="54" t="s">
        <v>20</v>
      </c>
      <c r="B840" s="54" t="s">
        <v>1586</v>
      </c>
      <c r="C840" s="54" t="s">
        <v>1609</v>
      </c>
      <c r="D840" s="54" t="s">
        <v>1610</v>
      </c>
      <c r="E840" s="55">
        <v>80</v>
      </c>
      <c r="F840" s="54">
        <v>123</v>
      </c>
      <c r="G840" s="54">
        <v>203</v>
      </c>
      <c r="H840" s="68">
        <v>31093994</v>
      </c>
      <c r="I840" s="78">
        <f t="shared" si="26"/>
        <v>38867492.5</v>
      </c>
      <c r="J840" s="86">
        <f t="shared" si="27"/>
        <v>25</v>
      </c>
    </row>
    <row r="841" spans="1:10" ht="15">
      <c r="A841" s="54" t="s">
        <v>20</v>
      </c>
      <c r="B841" s="54" t="s">
        <v>1586</v>
      </c>
      <c r="C841" s="54" t="s">
        <v>1611</v>
      </c>
      <c r="D841" s="54" t="s">
        <v>1612</v>
      </c>
      <c r="E841" s="55">
        <v>61</v>
      </c>
      <c r="F841" s="54">
        <v>144</v>
      </c>
      <c r="G841" s="54">
        <v>205</v>
      </c>
      <c r="H841" s="68">
        <v>34828126</v>
      </c>
      <c r="I841" s="78">
        <f t="shared" si="26"/>
        <v>43535157.5</v>
      </c>
      <c r="J841" s="86">
        <f t="shared" si="27"/>
        <v>25</v>
      </c>
    </row>
    <row r="842" spans="1:10" ht="15">
      <c r="A842" s="54" t="s">
        <v>20</v>
      </c>
      <c r="B842" s="54" t="s">
        <v>1586</v>
      </c>
      <c r="C842" s="54" t="s">
        <v>1613</v>
      </c>
      <c r="D842" s="54" t="s">
        <v>1614</v>
      </c>
      <c r="E842" s="55">
        <v>22</v>
      </c>
      <c r="F842" s="54">
        <v>41</v>
      </c>
      <c r="G842" s="54">
        <v>63</v>
      </c>
      <c r="H842" s="68">
        <v>10139666</v>
      </c>
      <c r="I842" s="78">
        <f t="shared" si="26"/>
        <v>12674582.5</v>
      </c>
      <c r="J842" s="86">
        <f t="shared" si="27"/>
        <v>25</v>
      </c>
    </row>
    <row r="843" spans="1:10" ht="15">
      <c r="A843" s="54" t="s">
        <v>20</v>
      </c>
      <c r="B843" s="54" t="s">
        <v>1586</v>
      </c>
      <c r="C843" s="54" t="s">
        <v>1615</v>
      </c>
      <c r="D843" s="55">
        <v>514120570030001</v>
      </c>
      <c r="E843" s="55">
        <v>20</v>
      </c>
      <c r="F843" s="54">
        <v>50</v>
      </c>
      <c r="G843" s="54">
        <v>70</v>
      </c>
      <c r="H843" s="68">
        <v>12036180</v>
      </c>
      <c r="I843" s="78">
        <f t="shared" si="26"/>
        <v>15045225</v>
      </c>
      <c r="J843" s="86">
        <f t="shared" si="27"/>
        <v>25</v>
      </c>
    </row>
    <row r="844" spans="1:10" ht="15">
      <c r="A844" s="54" t="s">
        <v>20</v>
      </c>
      <c r="B844" s="54" t="s">
        <v>1586</v>
      </c>
      <c r="C844" s="54" t="s">
        <v>1616</v>
      </c>
      <c r="D844" s="55">
        <v>514220570020081</v>
      </c>
      <c r="E844" s="55">
        <v>9</v>
      </c>
      <c r="F844" s="54">
        <v>39</v>
      </c>
      <c r="G844" s="54">
        <v>48</v>
      </c>
      <c r="H844" s="68">
        <v>9070008</v>
      </c>
      <c r="I844" s="78">
        <f t="shared" si="26"/>
        <v>11337510</v>
      </c>
      <c r="J844" s="86">
        <f t="shared" si="27"/>
        <v>25</v>
      </c>
    </row>
    <row r="845" spans="1:10" ht="15">
      <c r="A845" s="54" t="s">
        <v>20</v>
      </c>
      <c r="B845" s="54" t="s">
        <v>1586</v>
      </c>
      <c r="C845" s="54" t="s">
        <v>1617</v>
      </c>
      <c r="D845" s="55">
        <v>514220570030071</v>
      </c>
      <c r="E845" s="55">
        <v>5</v>
      </c>
      <c r="F845" s="54">
        <v>30</v>
      </c>
      <c r="G845" s="54">
        <v>35</v>
      </c>
      <c r="H845" s="68">
        <v>6884210</v>
      </c>
      <c r="I845" s="78">
        <f t="shared" si="26"/>
        <v>8605262.5</v>
      </c>
      <c r="J845" s="86">
        <f t="shared" si="27"/>
        <v>25</v>
      </c>
    </row>
    <row r="846" spans="1:10" ht="15">
      <c r="A846" s="54" t="s">
        <v>20</v>
      </c>
      <c r="B846" s="54" t="s">
        <v>1586</v>
      </c>
      <c r="C846" s="54" t="s">
        <v>1618</v>
      </c>
      <c r="D846" s="55">
        <v>514220570030091</v>
      </c>
      <c r="E846" s="55">
        <v>7</v>
      </c>
      <c r="F846" s="54">
        <v>47</v>
      </c>
      <c r="G846" s="54">
        <v>54</v>
      </c>
      <c r="H846" s="68">
        <v>10745084</v>
      </c>
      <c r="I846" s="78">
        <f t="shared" si="26"/>
        <v>13431355</v>
      </c>
      <c r="J846" s="86">
        <f t="shared" si="27"/>
        <v>25</v>
      </c>
    </row>
    <row r="847" spans="1:10" ht="15">
      <c r="A847" s="54" t="s">
        <v>20</v>
      </c>
      <c r="B847" s="54" t="s">
        <v>1586</v>
      </c>
      <c r="C847" s="54" t="s">
        <v>1619</v>
      </c>
      <c r="D847" s="55">
        <v>514220570020001</v>
      </c>
      <c r="E847" s="55">
        <v>76</v>
      </c>
      <c r="F847" s="54">
        <v>304</v>
      </c>
      <c r="G847" s="54">
        <v>380</v>
      </c>
      <c r="H847" s="68">
        <v>70981416</v>
      </c>
      <c r="I847" s="78">
        <f t="shared" si="26"/>
        <v>88726770</v>
      </c>
      <c r="J847" s="86">
        <f t="shared" si="27"/>
        <v>25</v>
      </c>
    </row>
    <row r="848" spans="1:10" ht="15">
      <c r="A848" s="54" t="s">
        <v>20</v>
      </c>
      <c r="B848" s="54" t="s">
        <v>1586</v>
      </c>
      <c r="C848" s="54" t="s">
        <v>1620</v>
      </c>
      <c r="D848" s="55" t="s">
        <v>1621</v>
      </c>
      <c r="E848" s="55">
        <v>80</v>
      </c>
      <c r="F848" s="54">
        <v>206</v>
      </c>
      <c r="G848" s="54">
        <v>286</v>
      </c>
      <c r="H848" s="68">
        <v>49473348</v>
      </c>
      <c r="I848" s="78">
        <f t="shared" si="26"/>
        <v>61841685</v>
      </c>
      <c r="J848" s="86">
        <f t="shared" si="27"/>
        <v>25</v>
      </c>
    </row>
    <row r="849" spans="1:10" ht="15">
      <c r="A849" s="54" t="s">
        <v>20</v>
      </c>
      <c r="B849" s="54" t="s">
        <v>1586</v>
      </c>
      <c r="C849" s="54" t="s">
        <v>1622</v>
      </c>
      <c r="D849" s="55" t="s">
        <v>1623</v>
      </c>
      <c r="E849" s="55">
        <v>61</v>
      </c>
      <c r="F849" s="54">
        <v>123</v>
      </c>
      <c r="G849" s="54">
        <v>184</v>
      </c>
      <c r="H849" s="68">
        <v>30177928</v>
      </c>
      <c r="I849" s="78">
        <f t="shared" si="26"/>
        <v>37722410</v>
      </c>
      <c r="J849" s="86">
        <f t="shared" si="27"/>
        <v>25</v>
      </c>
    </row>
    <row r="850" spans="1:10" ht="15">
      <c r="A850" s="54" t="s">
        <v>20</v>
      </c>
      <c r="B850" s="54" t="s">
        <v>1586</v>
      </c>
      <c r="C850" s="54" t="s">
        <v>1624</v>
      </c>
      <c r="D850" s="55">
        <v>514120570020001</v>
      </c>
      <c r="E850" s="55">
        <v>31</v>
      </c>
      <c r="F850" s="54">
        <v>97</v>
      </c>
      <c r="G850" s="54">
        <v>128</v>
      </c>
      <c r="H850" s="68">
        <v>22974120</v>
      </c>
      <c r="I850" s="78">
        <f t="shared" si="26"/>
        <v>28717650</v>
      </c>
      <c r="J850" s="86">
        <f t="shared" si="27"/>
        <v>25</v>
      </c>
    </row>
    <row r="851" spans="1:10" ht="15">
      <c r="A851" s="54" t="s">
        <v>20</v>
      </c>
      <c r="B851" s="54" t="s">
        <v>1586</v>
      </c>
      <c r="C851" s="54" t="s">
        <v>1625</v>
      </c>
      <c r="D851" s="55">
        <v>514220570060001</v>
      </c>
      <c r="E851" s="55">
        <v>30</v>
      </c>
      <c r="F851" s="54">
        <v>80</v>
      </c>
      <c r="G851" s="54">
        <v>110</v>
      </c>
      <c r="H851" s="68">
        <v>19161460</v>
      </c>
      <c r="I851" s="78">
        <f t="shared" si="26"/>
        <v>23951825</v>
      </c>
      <c r="J851" s="86">
        <f t="shared" si="27"/>
        <v>25</v>
      </c>
    </row>
    <row r="852" spans="1:10" ht="15">
      <c r="A852" s="54" t="s">
        <v>20</v>
      </c>
      <c r="B852" s="54" t="s">
        <v>1586</v>
      </c>
      <c r="C852" s="54" t="s">
        <v>1626</v>
      </c>
      <c r="D852" s="55">
        <v>514120570050001</v>
      </c>
      <c r="E852" s="55">
        <v>59</v>
      </c>
      <c r="F852" s="54">
        <v>121</v>
      </c>
      <c r="G852" s="54">
        <v>180</v>
      </c>
      <c r="H852" s="68">
        <v>29638624</v>
      </c>
      <c r="I852" s="78">
        <f t="shared" si="26"/>
        <v>37048280</v>
      </c>
      <c r="J852" s="86">
        <f t="shared" si="27"/>
        <v>25</v>
      </c>
    </row>
    <row r="853" spans="1:10" ht="15">
      <c r="A853" s="54" t="s">
        <v>20</v>
      </c>
      <c r="B853" s="54" t="s">
        <v>1586</v>
      </c>
      <c r="C853" s="54" t="s">
        <v>1627</v>
      </c>
      <c r="D853" s="55">
        <v>514220570070001</v>
      </c>
      <c r="E853" s="55">
        <v>83</v>
      </c>
      <c r="F853" s="54">
        <v>330</v>
      </c>
      <c r="G853" s="54">
        <v>413</v>
      </c>
      <c r="H853" s="68">
        <v>77076302</v>
      </c>
      <c r="I853" s="78">
        <f t="shared" si="26"/>
        <v>96345377.5</v>
      </c>
      <c r="J853" s="86">
        <f t="shared" si="27"/>
        <v>25</v>
      </c>
    </row>
    <row r="854" spans="1:10" ht="15">
      <c r="A854" s="54" t="s">
        <v>20</v>
      </c>
      <c r="B854" s="54" t="s">
        <v>1586</v>
      </c>
      <c r="C854" s="54" t="s">
        <v>1628</v>
      </c>
      <c r="D854" s="55" t="s">
        <v>1629</v>
      </c>
      <c r="E854" s="55">
        <v>56</v>
      </c>
      <c r="F854" s="54">
        <v>94</v>
      </c>
      <c r="G854" s="54">
        <v>150</v>
      </c>
      <c r="H854" s="68">
        <v>23515156</v>
      </c>
      <c r="I854" s="78">
        <f t="shared" si="26"/>
        <v>29393945</v>
      </c>
      <c r="J854" s="86">
        <f t="shared" si="27"/>
        <v>25</v>
      </c>
    </row>
    <row r="855" spans="1:10" ht="15">
      <c r="A855" s="54" t="s">
        <v>20</v>
      </c>
      <c r="B855" s="54" t="s">
        <v>1586</v>
      </c>
      <c r="C855" s="54" t="s">
        <v>1630</v>
      </c>
      <c r="D855" s="55">
        <v>514120570010001</v>
      </c>
      <c r="E855" s="55">
        <v>42</v>
      </c>
      <c r="F855" s="54">
        <v>156</v>
      </c>
      <c r="G855" s="54">
        <v>198</v>
      </c>
      <c r="H855" s="68">
        <v>36569316</v>
      </c>
      <c r="I855" s="78">
        <f t="shared" si="26"/>
        <v>45711645</v>
      </c>
      <c r="J855" s="86">
        <f t="shared" si="27"/>
        <v>25</v>
      </c>
    </row>
    <row r="856" spans="1:10" ht="15.75">
      <c r="A856" s="80" t="s">
        <v>20</v>
      </c>
      <c r="B856" s="80" t="s">
        <v>1586</v>
      </c>
      <c r="C856" s="80" t="s">
        <v>1667</v>
      </c>
      <c r="D856" s="80">
        <v>5142130000</v>
      </c>
      <c r="E856" s="81">
        <v>50</v>
      </c>
      <c r="F856" s="80">
        <v>100</v>
      </c>
      <c r="G856" s="80">
        <v>150</v>
      </c>
      <c r="H856" s="82">
        <v>35000000</v>
      </c>
      <c r="I856" s="78">
        <f t="shared" si="26"/>
        <v>43750000</v>
      </c>
      <c r="J856" s="86">
        <f t="shared" si="27"/>
        <v>25</v>
      </c>
    </row>
    <row r="857" spans="1:10" s="56" customFormat="1" ht="15">
      <c r="A857" s="83" t="s">
        <v>20</v>
      </c>
      <c r="B857" s="83" t="s">
        <v>1586</v>
      </c>
      <c r="C857" s="83" t="s">
        <v>1668</v>
      </c>
      <c r="D857" s="83">
        <v>5142300001</v>
      </c>
      <c r="E857" s="84">
        <v>10</v>
      </c>
      <c r="F857" s="83">
        <v>20</v>
      </c>
      <c r="G857" s="83">
        <v>30</v>
      </c>
      <c r="H857" s="85">
        <v>5000000</v>
      </c>
      <c r="I857" s="78">
        <f t="shared" si="26"/>
        <v>6250000</v>
      </c>
      <c r="J857" s="86">
        <f t="shared" si="27"/>
        <v>25</v>
      </c>
    </row>
    <row r="858" spans="1:10" ht="15">
      <c r="A858" s="83" t="s">
        <v>20</v>
      </c>
      <c r="B858" s="83" t="s">
        <v>1586</v>
      </c>
      <c r="C858" s="83" t="s">
        <v>1669</v>
      </c>
      <c r="D858" s="83">
        <v>5142300002</v>
      </c>
      <c r="E858" s="84">
        <v>10</v>
      </c>
      <c r="F858" s="83">
        <v>20</v>
      </c>
      <c r="G858" s="83">
        <v>30</v>
      </c>
      <c r="H858" s="85">
        <v>10000000</v>
      </c>
      <c r="I858" s="78">
        <f t="shared" si="26"/>
        <v>12500000</v>
      </c>
      <c r="J858" s="86">
        <f t="shared" si="27"/>
        <v>25</v>
      </c>
    </row>
    <row r="859" spans="1:10" ht="15">
      <c r="A859" s="83" t="s">
        <v>20</v>
      </c>
      <c r="B859" s="83" t="s">
        <v>1586</v>
      </c>
      <c r="C859" s="83" t="s">
        <v>1670</v>
      </c>
      <c r="D859" s="83">
        <v>5142300003</v>
      </c>
      <c r="E859" s="84">
        <v>10</v>
      </c>
      <c r="F859" s="83">
        <v>20</v>
      </c>
      <c r="G859" s="83">
        <v>30</v>
      </c>
      <c r="H859" s="85">
        <v>12000000</v>
      </c>
      <c r="I859" s="78">
        <f t="shared" si="26"/>
        <v>15000000</v>
      </c>
      <c r="J859" s="86">
        <f t="shared" si="27"/>
        <v>25</v>
      </c>
    </row>
    <row r="860" spans="1:10" ht="15">
      <c r="A860" s="83" t="s">
        <v>20</v>
      </c>
      <c r="B860" s="83" t="s">
        <v>1586</v>
      </c>
      <c r="C860" s="83" t="s">
        <v>1671</v>
      </c>
      <c r="D860" s="83">
        <v>5142300004</v>
      </c>
      <c r="E860" s="84">
        <v>10</v>
      </c>
      <c r="F860" s="83">
        <v>20</v>
      </c>
      <c r="G860" s="83">
        <v>30</v>
      </c>
      <c r="H860" s="85">
        <v>5000000</v>
      </c>
      <c r="I860" s="78">
        <f t="shared" si="26"/>
        <v>6250000</v>
      </c>
      <c r="J860" s="86">
        <f t="shared" si="27"/>
        <v>25</v>
      </c>
    </row>
    <row r="861" spans="1:10" ht="15">
      <c r="A861" s="83" t="s">
        <v>20</v>
      </c>
      <c r="B861" s="83" t="s">
        <v>1586</v>
      </c>
      <c r="C861" s="83" t="s">
        <v>1672</v>
      </c>
      <c r="D861" s="83">
        <v>5142300005</v>
      </c>
      <c r="E861" s="84">
        <v>10</v>
      </c>
      <c r="F861" s="83">
        <v>20</v>
      </c>
      <c r="G861" s="83">
        <v>30</v>
      </c>
      <c r="H861" s="85">
        <v>3000000</v>
      </c>
      <c r="I861" s="78">
        <f t="shared" si="26"/>
        <v>3750000</v>
      </c>
      <c r="J861" s="86">
        <f t="shared" si="27"/>
        <v>25</v>
      </c>
    </row>
    <row r="862" spans="1:10" ht="15.75">
      <c r="A862" s="57" t="s">
        <v>20</v>
      </c>
      <c r="B862" s="57" t="s">
        <v>1586</v>
      </c>
      <c r="C862" s="57" t="s">
        <v>1631</v>
      </c>
      <c r="D862" s="57">
        <v>5141110000</v>
      </c>
      <c r="E862" s="58">
        <v>120</v>
      </c>
      <c r="F862" s="57">
        <v>240</v>
      </c>
      <c r="G862" s="57">
        <v>360</v>
      </c>
      <c r="H862" s="69">
        <v>85000000</v>
      </c>
      <c r="I862" s="78">
        <f t="shared" si="26"/>
        <v>106250000</v>
      </c>
      <c r="J862" s="86">
        <f t="shared" si="27"/>
        <v>25</v>
      </c>
    </row>
    <row r="863" spans="1:10" ht="15">
      <c r="A863" s="59" t="s">
        <v>20</v>
      </c>
      <c r="B863" s="59" t="s">
        <v>1586</v>
      </c>
      <c r="C863" s="59" t="s">
        <v>1632</v>
      </c>
      <c r="D863" s="59">
        <v>5141300001</v>
      </c>
      <c r="E863" s="60">
        <v>10</v>
      </c>
      <c r="F863" s="59">
        <v>20</v>
      </c>
      <c r="G863" s="59">
        <v>30</v>
      </c>
      <c r="H863" s="70">
        <v>4000000</v>
      </c>
      <c r="I863" s="78">
        <f t="shared" si="26"/>
        <v>5000000</v>
      </c>
      <c r="J863" s="86">
        <f t="shared" si="27"/>
        <v>25</v>
      </c>
    </row>
    <row r="864" spans="1:10" ht="15">
      <c r="A864" s="59" t="s">
        <v>20</v>
      </c>
      <c r="B864" s="59" t="s">
        <v>1586</v>
      </c>
      <c r="C864" s="59" t="s">
        <v>1633</v>
      </c>
      <c r="D864" s="59">
        <v>5141300002</v>
      </c>
      <c r="E864" s="60">
        <v>10</v>
      </c>
      <c r="F864" s="59">
        <v>20</v>
      </c>
      <c r="G864" s="59">
        <v>30</v>
      </c>
      <c r="H864" s="70">
        <v>7000000</v>
      </c>
      <c r="I864" s="78">
        <f t="shared" si="26"/>
        <v>8750000</v>
      </c>
      <c r="J864" s="86">
        <f t="shared" si="27"/>
        <v>25</v>
      </c>
    </row>
    <row r="865" spans="1:10" ht="15">
      <c r="A865" s="59" t="s">
        <v>20</v>
      </c>
      <c r="B865" s="59" t="s">
        <v>1586</v>
      </c>
      <c r="C865" s="59" t="s">
        <v>1634</v>
      </c>
      <c r="D865" s="59">
        <v>5141300003</v>
      </c>
      <c r="E865" s="60">
        <v>10</v>
      </c>
      <c r="F865" s="59">
        <v>20</v>
      </c>
      <c r="G865" s="59">
        <v>30</v>
      </c>
      <c r="H865" s="70">
        <v>10000000</v>
      </c>
      <c r="I865" s="78">
        <f t="shared" si="26"/>
        <v>12500000</v>
      </c>
      <c r="J865" s="86">
        <f t="shared" si="27"/>
        <v>25</v>
      </c>
    </row>
    <row r="866" spans="1:10" ht="15">
      <c r="A866" s="59" t="s">
        <v>20</v>
      </c>
      <c r="B866" s="59" t="s">
        <v>1586</v>
      </c>
      <c r="C866" s="59" t="s">
        <v>1635</v>
      </c>
      <c r="D866" s="59">
        <v>5141300004</v>
      </c>
      <c r="E866" s="60">
        <v>10</v>
      </c>
      <c r="F866" s="59">
        <v>20</v>
      </c>
      <c r="G866" s="59">
        <v>30</v>
      </c>
      <c r="H866" s="70">
        <v>4000000</v>
      </c>
      <c r="I866" s="78">
        <f t="shared" si="26"/>
        <v>5000000</v>
      </c>
      <c r="J866" s="86">
        <f t="shared" si="27"/>
        <v>25</v>
      </c>
    </row>
    <row r="867" spans="1:10" ht="15">
      <c r="A867" s="59" t="s">
        <v>20</v>
      </c>
      <c r="B867" s="59" t="s">
        <v>1586</v>
      </c>
      <c r="C867" s="59" t="s">
        <v>1640</v>
      </c>
      <c r="D867" s="59">
        <v>5141300009</v>
      </c>
      <c r="E867" s="60">
        <v>10</v>
      </c>
      <c r="F867" s="59">
        <v>20</v>
      </c>
      <c r="G867" s="59">
        <v>30</v>
      </c>
      <c r="H867" s="70">
        <v>10000000</v>
      </c>
      <c r="I867" s="78">
        <f t="shared" si="26"/>
        <v>12500000</v>
      </c>
      <c r="J867" s="86">
        <f t="shared" si="27"/>
        <v>25</v>
      </c>
    </row>
    <row r="868" spans="1:10" ht="15">
      <c r="A868" s="59" t="s">
        <v>20</v>
      </c>
      <c r="B868" s="59" t="s">
        <v>1586</v>
      </c>
      <c r="C868" s="59" t="s">
        <v>1636</v>
      </c>
      <c r="D868" s="59">
        <v>5141300005</v>
      </c>
      <c r="E868" s="60">
        <v>10</v>
      </c>
      <c r="F868" s="59">
        <v>20</v>
      </c>
      <c r="G868" s="59">
        <v>30</v>
      </c>
      <c r="H868" s="70">
        <v>10000000</v>
      </c>
      <c r="I868" s="78">
        <f t="shared" si="26"/>
        <v>12500000</v>
      </c>
      <c r="J868" s="86">
        <f t="shared" si="27"/>
        <v>25</v>
      </c>
    </row>
    <row r="869" spans="1:10" ht="15">
      <c r="A869" s="59" t="s">
        <v>20</v>
      </c>
      <c r="B869" s="59" t="s">
        <v>1586</v>
      </c>
      <c r="C869" s="59" t="s">
        <v>1637</v>
      </c>
      <c r="D869" s="59">
        <v>5141300006</v>
      </c>
      <c r="E869" s="60">
        <v>10</v>
      </c>
      <c r="F869" s="59">
        <v>20</v>
      </c>
      <c r="G869" s="59">
        <v>30</v>
      </c>
      <c r="H869" s="70">
        <v>11000000</v>
      </c>
      <c r="I869" s="78">
        <f t="shared" si="26"/>
        <v>13750000</v>
      </c>
      <c r="J869" s="86">
        <f t="shared" si="27"/>
        <v>25</v>
      </c>
    </row>
    <row r="870" spans="1:10" ht="15">
      <c r="A870" s="59" t="s">
        <v>20</v>
      </c>
      <c r="B870" s="59" t="s">
        <v>1586</v>
      </c>
      <c r="C870" s="59" t="s">
        <v>1639</v>
      </c>
      <c r="D870" s="59">
        <v>5141300008</v>
      </c>
      <c r="E870" s="60">
        <v>10</v>
      </c>
      <c r="F870" s="59">
        <v>20</v>
      </c>
      <c r="G870" s="59">
        <v>30</v>
      </c>
      <c r="H870" s="70">
        <v>13000000</v>
      </c>
      <c r="I870" s="78">
        <f t="shared" si="26"/>
        <v>16250000</v>
      </c>
      <c r="J870" s="86">
        <f t="shared" si="27"/>
        <v>25</v>
      </c>
    </row>
    <row r="871" spans="1:10" ht="15">
      <c r="A871" s="59" t="s">
        <v>20</v>
      </c>
      <c r="B871" s="59" t="s">
        <v>1586</v>
      </c>
      <c r="C871" s="59" t="s">
        <v>1641</v>
      </c>
      <c r="D871" s="59">
        <v>5141300010</v>
      </c>
      <c r="E871" s="60">
        <v>10</v>
      </c>
      <c r="F871" s="59">
        <v>20</v>
      </c>
      <c r="G871" s="59">
        <v>30</v>
      </c>
      <c r="H871" s="70">
        <v>5000000</v>
      </c>
      <c r="I871" s="78">
        <f t="shared" si="26"/>
        <v>6250000</v>
      </c>
      <c r="J871" s="86">
        <f t="shared" si="27"/>
        <v>25</v>
      </c>
    </row>
    <row r="872" spans="1:10" ht="15">
      <c r="A872" s="59" t="s">
        <v>20</v>
      </c>
      <c r="B872" s="59" t="s">
        <v>1586</v>
      </c>
      <c r="C872" s="59" t="s">
        <v>1638</v>
      </c>
      <c r="D872" s="59">
        <v>5141300007</v>
      </c>
      <c r="E872" s="60">
        <v>10</v>
      </c>
      <c r="F872" s="59">
        <v>20</v>
      </c>
      <c r="G872" s="59">
        <v>30</v>
      </c>
      <c r="H872" s="70">
        <v>7000000</v>
      </c>
      <c r="I872" s="78">
        <f t="shared" si="26"/>
        <v>8750000</v>
      </c>
      <c r="J872" s="86">
        <f t="shared" si="27"/>
        <v>25</v>
      </c>
    </row>
    <row r="873" spans="1:10" ht="15">
      <c r="A873" s="59" t="s">
        <v>20</v>
      </c>
      <c r="B873" s="59" t="s">
        <v>1586</v>
      </c>
      <c r="C873" s="59" t="s">
        <v>1642</v>
      </c>
      <c r="D873" s="59">
        <v>5141300011</v>
      </c>
      <c r="E873" s="60">
        <v>10</v>
      </c>
      <c r="F873" s="59">
        <v>20</v>
      </c>
      <c r="G873" s="59">
        <v>30</v>
      </c>
      <c r="H873" s="70">
        <v>2000000</v>
      </c>
      <c r="I873" s="78">
        <f t="shared" si="26"/>
        <v>2500000</v>
      </c>
      <c r="J873" s="86">
        <f t="shared" si="27"/>
        <v>25</v>
      </c>
    </row>
    <row r="874" spans="1:10" ht="15">
      <c r="A874" s="59" t="s">
        <v>20</v>
      </c>
      <c r="B874" s="59" t="s">
        <v>1586</v>
      </c>
      <c r="C874" s="59" t="s">
        <v>1643</v>
      </c>
      <c r="D874" s="59">
        <v>5141300012</v>
      </c>
      <c r="E874" s="60">
        <v>10</v>
      </c>
      <c r="F874" s="59">
        <v>20</v>
      </c>
      <c r="G874" s="59">
        <v>30</v>
      </c>
      <c r="H874" s="70">
        <v>2000000</v>
      </c>
      <c r="I874" s="78">
        <f t="shared" si="26"/>
        <v>2500000</v>
      </c>
      <c r="J874" s="86">
        <f t="shared" si="27"/>
        <v>25</v>
      </c>
    </row>
    <row r="875" spans="1:10" ht="15.75">
      <c r="A875" s="57" t="s">
        <v>20</v>
      </c>
      <c r="B875" s="57" t="s">
        <v>1586</v>
      </c>
      <c r="C875" s="57" t="s">
        <v>1630</v>
      </c>
      <c r="D875" s="57">
        <v>5141620000</v>
      </c>
      <c r="E875" s="57">
        <v>60</v>
      </c>
      <c r="F875" s="57">
        <v>120</v>
      </c>
      <c r="G875" s="57">
        <v>180</v>
      </c>
      <c r="H875" s="69">
        <v>50000000</v>
      </c>
      <c r="I875" s="78">
        <f t="shared" si="26"/>
        <v>62500000</v>
      </c>
      <c r="J875" s="86">
        <f t="shared" si="27"/>
        <v>25</v>
      </c>
    </row>
    <row r="876" spans="1:10" ht="15">
      <c r="A876" s="60" t="s">
        <v>20</v>
      </c>
      <c r="B876" s="60" t="s">
        <v>1586</v>
      </c>
      <c r="C876" s="60" t="s">
        <v>1632</v>
      </c>
      <c r="D876" s="60">
        <v>5141300001</v>
      </c>
      <c r="E876" s="60">
        <v>10</v>
      </c>
      <c r="F876" s="60">
        <v>20</v>
      </c>
      <c r="G876" s="60">
        <v>30</v>
      </c>
      <c r="H876" s="70">
        <v>4000000</v>
      </c>
      <c r="I876" s="78">
        <f t="shared" si="26"/>
        <v>5000000</v>
      </c>
      <c r="J876" s="86">
        <f t="shared" si="27"/>
        <v>25</v>
      </c>
    </row>
    <row r="877" spans="1:10" ht="15">
      <c r="A877" s="60" t="s">
        <v>20</v>
      </c>
      <c r="B877" s="60" t="s">
        <v>1586</v>
      </c>
      <c r="C877" s="60" t="s">
        <v>1633</v>
      </c>
      <c r="D877" s="60">
        <v>5141300002</v>
      </c>
      <c r="E877" s="60">
        <v>10</v>
      </c>
      <c r="F877" s="60">
        <v>20</v>
      </c>
      <c r="G877" s="60">
        <v>30</v>
      </c>
      <c r="H877" s="70">
        <v>7000000</v>
      </c>
      <c r="I877" s="78">
        <f t="shared" si="26"/>
        <v>8750000</v>
      </c>
      <c r="J877" s="86">
        <f t="shared" si="27"/>
        <v>25</v>
      </c>
    </row>
    <row r="878" spans="1:10" ht="15">
      <c r="A878" s="60" t="s">
        <v>20</v>
      </c>
      <c r="B878" s="60" t="s">
        <v>1586</v>
      </c>
      <c r="C878" s="60" t="s">
        <v>1634</v>
      </c>
      <c r="D878" s="60">
        <v>5141300003</v>
      </c>
      <c r="E878" s="60">
        <v>10</v>
      </c>
      <c r="F878" s="60">
        <v>20</v>
      </c>
      <c r="G878" s="60">
        <v>30</v>
      </c>
      <c r="H878" s="70">
        <v>10000000</v>
      </c>
      <c r="I878" s="78">
        <f t="shared" si="26"/>
        <v>12500000</v>
      </c>
      <c r="J878" s="86">
        <f t="shared" si="27"/>
        <v>25</v>
      </c>
    </row>
    <row r="879" spans="1:10" ht="15">
      <c r="A879" s="60" t="s">
        <v>20</v>
      </c>
      <c r="B879" s="60" t="s">
        <v>1586</v>
      </c>
      <c r="C879" s="60" t="s">
        <v>1719</v>
      </c>
      <c r="D879" s="60">
        <v>5141300004</v>
      </c>
      <c r="E879" s="60">
        <v>10</v>
      </c>
      <c r="F879" s="60">
        <v>20</v>
      </c>
      <c r="G879" s="60">
        <v>30</v>
      </c>
      <c r="H879" s="70">
        <v>4000000</v>
      </c>
      <c r="I879" s="78">
        <f t="shared" si="26"/>
        <v>5000000</v>
      </c>
      <c r="J879" s="86">
        <f t="shared" si="27"/>
        <v>25</v>
      </c>
    </row>
    <row r="880" spans="1:10" ht="15">
      <c r="A880" s="60" t="s">
        <v>20</v>
      </c>
      <c r="B880" s="60" t="s">
        <v>1586</v>
      </c>
      <c r="C880" s="60" t="s">
        <v>1640</v>
      </c>
      <c r="D880" s="60">
        <v>5141300009</v>
      </c>
      <c r="E880" s="60">
        <v>10</v>
      </c>
      <c r="F880" s="60">
        <v>20</v>
      </c>
      <c r="G880" s="60">
        <v>30</v>
      </c>
      <c r="H880" s="70">
        <v>10000000</v>
      </c>
      <c r="I880" s="78">
        <f t="shared" si="26"/>
        <v>12500000</v>
      </c>
      <c r="J880" s="86">
        <f t="shared" si="27"/>
        <v>25</v>
      </c>
    </row>
    <row r="881" spans="1:10" ht="15">
      <c r="A881" s="60" t="s">
        <v>20</v>
      </c>
      <c r="B881" s="60" t="s">
        <v>1586</v>
      </c>
      <c r="C881" s="60" t="s">
        <v>1720</v>
      </c>
      <c r="D881" s="60">
        <v>5141600072</v>
      </c>
      <c r="E881" s="60">
        <v>10</v>
      </c>
      <c r="F881" s="60">
        <v>20</v>
      </c>
      <c r="G881" s="60">
        <v>30</v>
      </c>
      <c r="H881" s="70">
        <v>15000000</v>
      </c>
      <c r="I881" s="78">
        <f t="shared" si="26"/>
        <v>18750000</v>
      </c>
      <c r="J881" s="86">
        <f t="shared" si="27"/>
        <v>25</v>
      </c>
    </row>
    <row r="882" spans="1:10" ht="15.75">
      <c r="A882" s="57" t="s">
        <v>20</v>
      </c>
      <c r="B882" s="57" t="s">
        <v>1586</v>
      </c>
      <c r="C882" s="57" t="s">
        <v>1619</v>
      </c>
      <c r="D882" s="57">
        <v>5141610000</v>
      </c>
      <c r="E882" s="57">
        <v>70</v>
      </c>
      <c r="F882" s="57">
        <v>140</v>
      </c>
      <c r="G882" s="57">
        <v>210</v>
      </c>
      <c r="H882" s="69">
        <v>70000000</v>
      </c>
      <c r="I882" s="78">
        <f t="shared" si="26"/>
        <v>87500000</v>
      </c>
      <c r="J882" s="86">
        <f t="shared" si="27"/>
        <v>25</v>
      </c>
    </row>
    <row r="883" spans="1:10" ht="15">
      <c r="A883" s="60" t="s">
        <v>20</v>
      </c>
      <c r="B883" s="60" t="s">
        <v>1586</v>
      </c>
      <c r="C883" s="60" t="s">
        <v>1721</v>
      </c>
      <c r="D883" s="60">
        <v>5141300005</v>
      </c>
      <c r="E883" s="60">
        <v>10</v>
      </c>
      <c r="F883" s="60">
        <v>20</v>
      </c>
      <c r="G883" s="60">
        <v>30</v>
      </c>
      <c r="H883" s="70">
        <v>10000000</v>
      </c>
      <c r="I883" s="78">
        <f t="shared" si="26"/>
        <v>12500000</v>
      </c>
      <c r="J883" s="86">
        <f t="shared" si="27"/>
        <v>25</v>
      </c>
    </row>
    <row r="884" spans="1:10" ht="15">
      <c r="A884" s="60" t="s">
        <v>20</v>
      </c>
      <c r="B884" s="60" t="s">
        <v>1586</v>
      </c>
      <c r="C884" s="60" t="s">
        <v>1637</v>
      </c>
      <c r="D884" s="60">
        <v>5141300006</v>
      </c>
      <c r="E884" s="60">
        <v>10</v>
      </c>
      <c r="F884" s="60">
        <v>20</v>
      </c>
      <c r="G884" s="60">
        <v>30</v>
      </c>
      <c r="H884" s="70">
        <v>11000000</v>
      </c>
      <c r="I884" s="78">
        <f t="shared" si="26"/>
        <v>13750000</v>
      </c>
      <c r="J884" s="86">
        <f t="shared" si="27"/>
        <v>25</v>
      </c>
    </row>
    <row r="885" spans="1:10" ht="15">
      <c r="A885" s="60" t="s">
        <v>20</v>
      </c>
      <c r="B885" s="60" t="s">
        <v>1586</v>
      </c>
      <c r="C885" s="60" t="s">
        <v>1639</v>
      </c>
      <c r="D885" s="60">
        <v>5141300008</v>
      </c>
      <c r="E885" s="60">
        <v>10</v>
      </c>
      <c r="F885" s="60">
        <v>20</v>
      </c>
      <c r="G885" s="60">
        <v>30</v>
      </c>
      <c r="H885" s="70">
        <v>13000000</v>
      </c>
      <c r="I885" s="78">
        <f t="shared" si="26"/>
        <v>16250000</v>
      </c>
      <c r="J885" s="86">
        <f t="shared" si="27"/>
        <v>25</v>
      </c>
    </row>
    <row r="886" spans="1:10" ht="15">
      <c r="A886" s="60" t="s">
        <v>20</v>
      </c>
      <c r="B886" s="60" t="s">
        <v>1586</v>
      </c>
      <c r="C886" s="60" t="s">
        <v>1722</v>
      </c>
      <c r="D886" s="60">
        <v>5141300010</v>
      </c>
      <c r="E886" s="60">
        <v>10</v>
      </c>
      <c r="F886" s="60">
        <v>20</v>
      </c>
      <c r="G886" s="60">
        <v>30</v>
      </c>
      <c r="H886" s="70">
        <v>5000000</v>
      </c>
      <c r="I886" s="78">
        <f t="shared" si="26"/>
        <v>6250000</v>
      </c>
      <c r="J886" s="86">
        <f t="shared" si="27"/>
        <v>25</v>
      </c>
    </row>
    <row r="887" spans="1:10" ht="15">
      <c r="A887" s="60" t="s">
        <v>20</v>
      </c>
      <c r="B887" s="60" t="s">
        <v>1586</v>
      </c>
      <c r="C887" s="60" t="s">
        <v>1723</v>
      </c>
      <c r="D887" s="60">
        <v>5141600070</v>
      </c>
      <c r="E887" s="60">
        <v>10</v>
      </c>
      <c r="F887" s="60">
        <v>20</v>
      </c>
      <c r="G887" s="60">
        <v>30</v>
      </c>
      <c r="H887" s="70">
        <v>12000000</v>
      </c>
      <c r="I887" s="78">
        <f t="shared" si="26"/>
        <v>15000000</v>
      </c>
      <c r="J887" s="86">
        <f t="shared" si="27"/>
        <v>25</v>
      </c>
    </row>
    <row r="888" spans="1:10" ht="15">
      <c r="A888" s="60" t="s">
        <v>20</v>
      </c>
      <c r="B888" s="60" t="s">
        <v>1586</v>
      </c>
      <c r="C888" s="60" t="s">
        <v>1724</v>
      </c>
      <c r="D888" s="60">
        <v>5141600071</v>
      </c>
      <c r="E888" s="60">
        <v>20</v>
      </c>
      <c r="F888" s="60">
        <v>40</v>
      </c>
      <c r="G888" s="60">
        <v>60</v>
      </c>
      <c r="H888" s="70">
        <v>19000000</v>
      </c>
      <c r="I888" s="78">
        <f t="shared" si="26"/>
        <v>23750000</v>
      </c>
      <c r="J888" s="86">
        <f t="shared" si="27"/>
        <v>25</v>
      </c>
    </row>
    <row r="889" spans="1:10" ht="15.75">
      <c r="A889" s="57" t="s">
        <v>20</v>
      </c>
      <c r="B889" s="57" t="s">
        <v>1586</v>
      </c>
      <c r="C889" s="57" t="s">
        <v>1725</v>
      </c>
      <c r="D889" s="57">
        <v>5141630000</v>
      </c>
      <c r="E889" s="57">
        <v>40</v>
      </c>
      <c r="F889" s="57">
        <v>80</v>
      </c>
      <c r="G889" s="57">
        <v>120</v>
      </c>
      <c r="H889" s="69">
        <v>1000000</v>
      </c>
      <c r="I889" s="78">
        <f t="shared" si="26"/>
        <v>1250000</v>
      </c>
      <c r="J889" s="86">
        <f t="shared" si="27"/>
        <v>25</v>
      </c>
    </row>
    <row r="890" spans="1:10" ht="15">
      <c r="A890" s="60" t="s">
        <v>20</v>
      </c>
      <c r="B890" s="60" t="s">
        <v>1586</v>
      </c>
      <c r="C890" s="60" t="s">
        <v>1642</v>
      </c>
      <c r="D890" s="60">
        <v>5141300011</v>
      </c>
      <c r="E890" s="60">
        <v>10</v>
      </c>
      <c r="F890" s="60">
        <v>20</v>
      </c>
      <c r="G890" s="60">
        <v>30</v>
      </c>
      <c r="H890" s="70">
        <v>2000000</v>
      </c>
      <c r="I890" s="78">
        <f t="shared" si="26"/>
        <v>2500000</v>
      </c>
      <c r="J890" s="86">
        <f t="shared" si="27"/>
        <v>25</v>
      </c>
    </row>
    <row r="891" spans="1:10" ht="15">
      <c r="A891" s="60" t="s">
        <v>20</v>
      </c>
      <c r="B891" s="60" t="s">
        <v>1586</v>
      </c>
      <c r="C891" s="60" t="s">
        <v>1643</v>
      </c>
      <c r="D891" s="60">
        <v>5141300012</v>
      </c>
      <c r="E891" s="60">
        <v>10</v>
      </c>
      <c r="F891" s="60">
        <v>20</v>
      </c>
      <c r="G891" s="60">
        <v>30</v>
      </c>
      <c r="H891" s="70">
        <v>2000000</v>
      </c>
      <c r="I891" s="78">
        <f t="shared" si="26"/>
        <v>2500000</v>
      </c>
      <c r="J891" s="86">
        <f t="shared" si="27"/>
        <v>25</v>
      </c>
    </row>
    <row r="892" spans="1:10" ht="15">
      <c r="A892" s="60" t="s">
        <v>20</v>
      </c>
      <c r="B892" s="60" t="s">
        <v>1586</v>
      </c>
      <c r="C892" s="60" t="s">
        <v>1726</v>
      </c>
      <c r="D892" s="60">
        <v>5141600073</v>
      </c>
      <c r="E892" s="60">
        <v>10</v>
      </c>
      <c r="F892" s="60">
        <v>20</v>
      </c>
      <c r="G892" s="60">
        <v>30</v>
      </c>
      <c r="H892" s="70">
        <v>3000000</v>
      </c>
      <c r="I892" s="78">
        <f t="shared" si="26"/>
        <v>3750000</v>
      </c>
      <c r="J892" s="86">
        <f t="shared" si="27"/>
        <v>25</v>
      </c>
    </row>
    <row r="893" spans="1:10" ht="15">
      <c r="A893" s="60" t="s">
        <v>20</v>
      </c>
      <c r="B893" s="60" t="s">
        <v>1586</v>
      </c>
      <c r="C893" s="60" t="s">
        <v>1727</v>
      </c>
      <c r="D893" s="60">
        <v>5141600074</v>
      </c>
      <c r="E893" s="60">
        <v>10</v>
      </c>
      <c r="F893" s="60">
        <v>20</v>
      </c>
      <c r="G893" s="60">
        <v>30</v>
      </c>
      <c r="H893" s="70">
        <v>3000000</v>
      </c>
      <c r="I893" s="78">
        <f t="shared" si="26"/>
        <v>3750000</v>
      </c>
      <c r="J893" s="86">
        <f t="shared" si="27"/>
        <v>25</v>
      </c>
    </row>
    <row r="894" spans="1:10" ht="15.75">
      <c r="A894" s="57" t="s">
        <v>20</v>
      </c>
      <c r="B894" s="57" t="s">
        <v>1586</v>
      </c>
      <c r="C894" s="57" t="s">
        <v>1728</v>
      </c>
      <c r="D894" s="57">
        <v>5141640000</v>
      </c>
      <c r="E894" s="57">
        <v>40</v>
      </c>
      <c r="F894" s="57">
        <v>80</v>
      </c>
      <c r="G894" s="57">
        <v>120</v>
      </c>
      <c r="H894" s="69">
        <v>40000000</v>
      </c>
      <c r="I894" s="78">
        <f t="shared" si="26"/>
        <v>50000000</v>
      </c>
      <c r="J894" s="86">
        <f t="shared" si="27"/>
        <v>25</v>
      </c>
    </row>
    <row r="895" spans="1:10" ht="15">
      <c r="A895" s="60" t="s">
        <v>20</v>
      </c>
      <c r="B895" s="60" t="s">
        <v>1586</v>
      </c>
      <c r="C895" s="60" t="s">
        <v>1729</v>
      </c>
      <c r="D895" s="60">
        <v>5141600075</v>
      </c>
      <c r="E895" s="60">
        <v>10</v>
      </c>
      <c r="F895" s="60">
        <v>20</v>
      </c>
      <c r="G895" s="60">
        <v>30</v>
      </c>
      <c r="H895" s="70">
        <v>10000000</v>
      </c>
      <c r="I895" s="78">
        <f t="shared" ref="I895:I958" si="28">(H895+(H895*0.25))</f>
        <v>12500000</v>
      </c>
      <c r="J895" s="86">
        <f t="shared" ref="J895:J958" si="29">((I895-H895)/H895)*100</f>
        <v>25</v>
      </c>
    </row>
    <row r="896" spans="1:10" ht="15">
      <c r="A896" s="60" t="s">
        <v>20</v>
      </c>
      <c r="B896" s="60" t="s">
        <v>1586</v>
      </c>
      <c r="C896" s="60" t="s">
        <v>1730</v>
      </c>
      <c r="D896" s="60">
        <v>5141600076</v>
      </c>
      <c r="E896" s="60">
        <v>10</v>
      </c>
      <c r="F896" s="60">
        <v>20</v>
      </c>
      <c r="G896" s="60">
        <v>30</v>
      </c>
      <c r="H896" s="70">
        <v>10000000</v>
      </c>
      <c r="I896" s="78">
        <f t="shared" si="28"/>
        <v>12500000</v>
      </c>
      <c r="J896" s="86">
        <f t="shared" si="29"/>
        <v>25</v>
      </c>
    </row>
    <row r="897" spans="1:10" ht="15">
      <c r="A897" s="60" t="s">
        <v>20</v>
      </c>
      <c r="B897" s="60" t="s">
        <v>1586</v>
      </c>
      <c r="C897" s="60" t="s">
        <v>1731</v>
      </c>
      <c r="D897" s="60">
        <v>5141600077</v>
      </c>
      <c r="E897" s="60">
        <v>10</v>
      </c>
      <c r="F897" s="60">
        <v>20</v>
      </c>
      <c r="G897" s="60">
        <v>30</v>
      </c>
      <c r="H897" s="70">
        <v>10000000</v>
      </c>
      <c r="I897" s="78">
        <f t="shared" si="28"/>
        <v>12500000</v>
      </c>
      <c r="J897" s="86">
        <f t="shared" si="29"/>
        <v>25</v>
      </c>
    </row>
    <row r="898" spans="1:10" ht="15">
      <c r="A898" s="60" t="s">
        <v>20</v>
      </c>
      <c r="B898" s="60" t="s">
        <v>1586</v>
      </c>
      <c r="C898" s="60" t="s">
        <v>1732</v>
      </c>
      <c r="D898" s="60">
        <v>5141600078</v>
      </c>
      <c r="E898" s="60">
        <v>10</v>
      </c>
      <c r="F898" s="60">
        <v>20</v>
      </c>
      <c r="G898" s="60">
        <v>30</v>
      </c>
      <c r="H898" s="70">
        <v>10000000</v>
      </c>
      <c r="I898" s="78">
        <f t="shared" si="28"/>
        <v>12500000</v>
      </c>
      <c r="J898" s="86">
        <f t="shared" si="29"/>
        <v>25</v>
      </c>
    </row>
    <row r="899" spans="1:10" ht="15.75">
      <c r="A899" s="57" t="s">
        <v>20</v>
      </c>
      <c r="B899" s="57" t="s">
        <v>1586</v>
      </c>
      <c r="C899" s="57" t="s">
        <v>1656</v>
      </c>
      <c r="D899" s="57">
        <v>5141130000</v>
      </c>
      <c r="E899" s="58">
        <v>110</v>
      </c>
      <c r="F899" s="57">
        <v>220</v>
      </c>
      <c r="G899" s="57">
        <v>330</v>
      </c>
      <c r="H899" s="69">
        <v>88000000</v>
      </c>
      <c r="I899" s="78">
        <f t="shared" si="28"/>
        <v>110000000</v>
      </c>
      <c r="J899" s="86">
        <f t="shared" si="29"/>
        <v>25</v>
      </c>
    </row>
    <row r="900" spans="1:10" ht="15">
      <c r="A900" s="59" t="s">
        <v>20</v>
      </c>
      <c r="B900" s="59" t="s">
        <v>1586</v>
      </c>
      <c r="C900" s="59" t="s">
        <v>1674</v>
      </c>
      <c r="D900" s="59">
        <v>1439100001</v>
      </c>
      <c r="E900" s="60">
        <v>10</v>
      </c>
      <c r="F900" s="59">
        <v>20</v>
      </c>
      <c r="G900" s="59">
        <v>30</v>
      </c>
      <c r="H900" s="70">
        <v>6000000</v>
      </c>
      <c r="I900" s="78">
        <f t="shared" si="28"/>
        <v>7500000</v>
      </c>
      <c r="J900" s="86">
        <f t="shared" si="29"/>
        <v>25</v>
      </c>
    </row>
    <row r="901" spans="1:10" ht="15">
      <c r="A901" s="59" t="s">
        <v>20</v>
      </c>
      <c r="B901" s="59" t="s">
        <v>1586</v>
      </c>
      <c r="C901" s="59" t="s">
        <v>1657</v>
      </c>
      <c r="D901" s="59">
        <v>5141600001</v>
      </c>
      <c r="E901" s="60">
        <v>10</v>
      </c>
      <c r="F901" s="59">
        <v>20</v>
      </c>
      <c r="G901" s="59">
        <v>30</v>
      </c>
      <c r="H901" s="70">
        <v>5000000</v>
      </c>
      <c r="I901" s="78">
        <f t="shared" si="28"/>
        <v>6250000</v>
      </c>
      <c r="J901" s="86">
        <f t="shared" si="29"/>
        <v>25</v>
      </c>
    </row>
    <row r="902" spans="1:10" ht="15">
      <c r="A902" s="59" t="s">
        <v>20</v>
      </c>
      <c r="B902" s="59" t="s">
        <v>1586</v>
      </c>
      <c r="C902" s="59" t="s">
        <v>1658</v>
      </c>
      <c r="D902" s="59">
        <v>5141600002</v>
      </c>
      <c r="E902" s="60">
        <v>10</v>
      </c>
      <c r="F902" s="59">
        <v>20</v>
      </c>
      <c r="G902" s="59">
        <v>30</v>
      </c>
      <c r="H902" s="70">
        <v>13000000</v>
      </c>
      <c r="I902" s="78">
        <f t="shared" si="28"/>
        <v>16250000</v>
      </c>
      <c r="J902" s="86">
        <f t="shared" si="29"/>
        <v>25</v>
      </c>
    </row>
    <row r="903" spans="1:10" ht="15">
      <c r="A903" s="59" t="s">
        <v>20</v>
      </c>
      <c r="B903" s="59" t="s">
        <v>1586</v>
      </c>
      <c r="C903" s="59" t="s">
        <v>1659</v>
      </c>
      <c r="D903" s="59">
        <v>5141600003</v>
      </c>
      <c r="E903" s="60">
        <v>10</v>
      </c>
      <c r="F903" s="59">
        <v>20</v>
      </c>
      <c r="G903" s="59">
        <v>30</v>
      </c>
      <c r="H903" s="70">
        <v>5000000</v>
      </c>
      <c r="I903" s="78">
        <f t="shared" si="28"/>
        <v>6250000</v>
      </c>
      <c r="J903" s="86">
        <f t="shared" si="29"/>
        <v>25</v>
      </c>
    </row>
    <row r="904" spans="1:10" ht="15">
      <c r="A904" s="59" t="s">
        <v>20</v>
      </c>
      <c r="B904" s="59" t="s">
        <v>1586</v>
      </c>
      <c r="C904" s="59" t="s">
        <v>1660</v>
      </c>
      <c r="D904" s="59">
        <v>5141600004</v>
      </c>
      <c r="E904" s="60">
        <v>10</v>
      </c>
      <c r="F904" s="59">
        <v>20</v>
      </c>
      <c r="G904" s="59">
        <v>30</v>
      </c>
      <c r="H904" s="70">
        <v>8000000</v>
      </c>
      <c r="I904" s="78">
        <f t="shared" si="28"/>
        <v>10000000</v>
      </c>
      <c r="J904" s="86">
        <f t="shared" si="29"/>
        <v>25</v>
      </c>
    </row>
    <row r="905" spans="1:10" ht="15">
      <c r="A905" s="59" t="s">
        <v>20</v>
      </c>
      <c r="B905" s="59" t="s">
        <v>1586</v>
      </c>
      <c r="C905" s="59" t="s">
        <v>1661</v>
      </c>
      <c r="D905" s="59">
        <v>5141600005</v>
      </c>
      <c r="E905" s="60">
        <v>10</v>
      </c>
      <c r="F905" s="59">
        <v>20</v>
      </c>
      <c r="G905" s="59">
        <v>30</v>
      </c>
      <c r="H905" s="70">
        <v>5000000</v>
      </c>
      <c r="I905" s="78">
        <f t="shared" si="28"/>
        <v>6250000</v>
      </c>
      <c r="J905" s="86">
        <f t="shared" si="29"/>
        <v>25</v>
      </c>
    </row>
    <row r="906" spans="1:10" ht="15">
      <c r="A906" s="59" t="s">
        <v>20</v>
      </c>
      <c r="B906" s="59" t="s">
        <v>1586</v>
      </c>
      <c r="C906" s="59" t="s">
        <v>1662</v>
      </c>
      <c r="D906" s="59">
        <v>5141600006</v>
      </c>
      <c r="E906" s="60">
        <v>10</v>
      </c>
      <c r="F906" s="59">
        <v>20</v>
      </c>
      <c r="G906" s="59">
        <v>30</v>
      </c>
      <c r="H906" s="70">
        <v>13000000</v>
      </c>
      <c r="I906" s="78">
        <f t="shared" si="28"/>
        <v>16250000</v>
      </c>
      <c r="J906" s="86">
        <f t="shared" si="29"/>
        <v>25</v>
      </c>
    </row>
    <row r="907" spans="1:10" ht="15">
      <c r="A907" s="59" t="s">
        <v>20</v>
      </c>
      <c r="B907" s="59" t="s">
        <v>1586</v>
      </c>
      <c r="C907" s="59" t="s">
        <v>1663</v>
      </c>
      <c r="D907" s="59">
        <v>5141600007</v>
      </c>
      <c r="E907" s="60">
        <v>10</v>
      </c>
      <c r="F907" s="59">
        <v>20</v>
      </c>
      <c r="G907" s="59">
        <v>30</v>
      </c>
      <c r="H907" s="70">
        <v>13000000</v>
      </c>
      <c r="I907" s="78">
        <f t="shared" si="28"/>
        <v>16250000</v>
      </c>
      <c r="J907" s="86">
        <f t="shared" si="29"/>
        <v>25</v>
      </c>
    </row>
    <row r="908" spans="1:10" ht="15">
      <c r="A908" s="59" t="s">
        <v>20</v>
      </c>
      <c r="B908" s="59" t="s">
        <v>1586</v>
      </c>
      <c r="C908" s="59" t="s">
        <v>1664</v>
      </c>
      <c r="D908" s="59">
        <v>5141600008</v>
      </c>
      <c r="E908" s="60">
        <v>10</v>
      </c>
      <c r="F908" s="59">
        <v>20</v>
      </c>
      <c r="G908" s="59">
        <v>30</v>
      </c>
      <c r="H908" s="70">
        <v>10000000</v>
      </c>
      <c r="I908" s="78">
        <f t="shared" si="28"/>
        <v>12500000</v>
      </c>
      <c r="J908" s="86">
        <f t="shared" si="29"/>
        <v>25</v>
      </c>
    </row>
    <row r="909" spans="1:10" ht="15">
      <c r="A909" s="59" t="s">
        <v>20</v>
      </c>
      <c r="B909" s="59" t="s">
        <v>1586</v>
      </c>
      <c r="C909" s="59" t="s">
        <v>1665</v>
      </c>
      <c r="D909" s="59">
        <v>5141600009</v>
      </c>
      <c r="E909" s="60">
        <v>10</v>
      </c>
      <c r="F909" s="59">
        <v>20</v>
      </c>
      <c r="G909" s="59">
        <v>30</v>
      </c>
      <c r="H909" s="70">
        <v>4000000</v>
      </c>
      <c r="I909" s="78">
        <f t="shared" si="28"/>
        <v>5000000</v>
      </c>
      <c r="J909" s="86">
        <f t="shared" si="29"/>
        <v>25</v>
      </c>
    </row>
    <row r="910" spans="1:10" ht="15">
      <c r="A910" s="59" t="s">
        <v>20</v>
      </c>
      <c r="B910" s="59" t="s">
        <v>1586</v>
      </c>
      <c r="C910" s="59" t="s">
        <v>1666</v>
      </c>
      <c r="D910" s="59">
        <v>5141600010</v>
      </c>
      <c r="E910" s="60">
        <v>10</v>
      </c>
      <c r="F910" s="59">
        <v>20</v>
      </c>
      <c r="G910" s="59">
        <v>30</v>
      </c>
      <c r="H910" s="70">
        <v>6000000</v>
      </c>
      <c r="I910" s="78">
        <f t="shared" si="28"/>
        <v>7500000</v>
      </c>
      <c r="J910" s="86">
        <f t="shared" si="29"/>
        <v>25</v>
      </c>
    </row>
    <row r="911" spans="1:10" ht="15.75">
      <c r="A911" s="57" t="s">
        <v>20</v>
      </c>
      <c r="B911" s="57" t="s">
        <v>1586</v>
      </c>
      <c r="C911" s="57" t="s">
        <v>1735</v>
      </c>
      <c r="D911" s="57"/>
      <c r="E911" s="58">
        <v>80</v>
      </c>
      <c r="F911" s="57">
        <v>160</v>
      </c>
      <c r="G911" s="57">
        <v>240</v>
      </c>
      <c r="H911" s="69">
        <v>66000000</v>
      </c>
      <c r="I911" s="78">
        <f t="shared" si="28"/>
        <v>82500000</v>
      </c>
      <c r="J911" s="86">
        <f t="shared" si="29"/>
        <v>25</v>
      </c>
    </row>
    <row r="912" spans="1:10" ht="15">
      <c r="A912" s="59" t="s">
        <v>20</v>
      </c>
      <c r="B912" s="59" t="s">
        <v>1586</v>
      </c>
      <c r="C912" s="59" t="s">
        <v>1674</v>
      </c>
      <c r="D912" s="59">
        <v>1439100001</v>
      </c>
      <c r="E912" s="60">
        <v>10</v>
      </c>
      <c r="F912" s="59">
        <v>20</v>
      </c>
      <c r="G912" s="59">
        <v>30</v>
      </c>
      <c r="H912" s="70">
        <v>6000000</v>
      </c>
      <c r="I912" s="78">
        <f t="shared" si="28"/>
        <v>7500000</v>
      </c>
      <c r="J912" s="86">
        <f t="shared" si="29"/>
        <v>25</v>
      </c>
    </row>
    <row r="913" spans="1:10" ht="15">
      <c r="A913" s="59" t="s">
        <v>20</v>
      </c>
      <c r="B913" s="59" t="s">
        <v>1586</v>
      </c>
      <c r="C913" s="59" t="s">
        <v>1657</v>
      </c>
      <c r="D913" s="59">
        <v>5141600001</v>
      </c>
      <c r="E913" s="60">
        <v>10</v>
      </c>
      <c r="F913" s="59">
        <v>20</v>
      </c>
      <c r="G913" s="59">
        <v>30</v>
      </c>
      <c r="H913" s="70">
        <v>5000000</v>
      </c>
      <c r="I913" s="78">
        <f t="shared" si="28"/>
        <v>6250000</v>
      </c>
      <c r="J913" s="86">
        <f t="shared" si="29"/>
        <v>25</v>
      </c>
    </row>
    <row r="914" spans="1:10" ht="15">
      <c r="A914" s="59" t="s">
        <v>20</v>
      </c>
      <c r="B914" s="59" t="s">
        <v>1586</v>
      </c>
      <c r="C914" s="59" t="s">
        <v>1658</v>
      </c>
      <c r="D914" s="59">
        <v>5141600002</v>
      </c>
      <c r="E914" s="60">
        <v>10</v>
      </c>
      <c r="F914" s="59">
        <v>20</v>
      </c>
      <c r="G914" s="59">
        <v>30</v>
      </c>
      <c r="H914" s="70">
        <v>13000000</v>
      </c>
      <c r="I914" s="78">
        <f t="shared" si="28"/>
        <v>16250000</v>
      </c>
      <c r="J914" s="86">
        <f t="shared" si="29"/>
        <v>25</v>
      </c>
    </row>
    <row r="915" spans="1:10" ht="15">
      <c r="A915" s="59" t="s">
        <v>20</v>
      </c>
      <c r="B915" s="59" t="s">
        <v>1586</v>
      </c>
      <c r="C915" s="59" t="s">
        <v>1659</v>
      </c>
      <c r="D915" s="59">
        <v>5141600003</v>
      </c>
      <c r="E915" s="60">
        <v>10</v>
      </c>
      <c r="F915" s="59">
        <v>20</v>
      </c>
      <c r="G915" s="59">
        <v>30</v>
      </c>
      <c r="H915" s="70">
        <v>5000000</v>
      </c>
      <c r="I915" s="78">
        <f t="shared" si="28"/>
        <v>6250000</v>
      </c>
      <c r="J915" s="86">
        <f t="shared" si="29"/>
        <v>25</v>
      </c>
    </row>
    <row r="916" spans="1:10" ht="15">
      <c r="A916" s="59" t="s">
        <v>20</v>
      </c>
      <c r="B916" s="59" t="s">
        <v>1586</v>
      </c>
      <c r="C916" s="59" t="s">
        <v>1660</v>
      </c>
      <c r="D916" s="59">
        <v>5141600004</v>
      </c>
      <c r="E916" s="60">
        <v>10</v>
      </c>
      <c r="F916" s="59">
        <v>20</v>
      </c>
      <c r="G916" s="59">
        <v>30</v>
      </c>
      <c r="H916" s="70">
        <v>8000000</v>
      </c>
      <c r="I916" s="78">
        <f t="shared" si="28"/>
        <v>10000000</v>
      </c>
      <c r="J916" s="86">
        <f t="shared" si="29"/>
        <v>25</v>
      </c>
    </row>
    <row r="917" spans="1:10" ht="15">
      <c r="A917" s="59" t="s">
        <v>20</v>
      </c>
      <c r="B917" s="59" t="s">
        <v>1586</v>
      </c>
      <c r="C917" s="59" t="s">
        <v>1662</v>
      </c>
      <c r="D917" s="59">
        <v>5141600006</v>
      </c>
      <c r="E917" s="60">
        <v>10</v>
      </c>
      <c r="F917" s="59">
        <v>20</v>
      </c>
      <c r="G917" s="59">
        <v>30</v>
      </c>
      <c r="H917" s="70">
        <v>13000000</v>
      </c>
      <c r="I917" s="78">
        <f t="shared" si="28"/>
        <v>16250000</v>
      </c>
      <c r="J917" s="86">
        <f t="shared" si="29"/>
        <v>25</v>
      </c>
    </row>
    <row r="918" spans="1:10" ht="15">
      <c r="A918" s="59" t="s">
        <v>20</v>
      </c>
      <c r="B918" s="59" t="s">
        <v>1586</v>
      </c>
      <c r="C918" s="59" t="s">
        <v>1664</v>
      </c>
      <c r="D918" s="59">
        <v>5141600008</v>
      </c>
      <c r="E918" s="60">
        <v>10</v>
      </c>
      <c r="F918" s="59">
        <v>20</v>
      </c>
      <c r="G918" s="59">
        <v>30</v>
      </c>
      <c r="H918" s="70">
        <v>10000000</v>
      </c>
      <c r="I918" s="78">
        <f t="shared" si="28"/>
        <v>12500000</v>
      </c>
      <c r="J918" s="86">
        <f t="shared" si="29"/>
        <v>25</v>
      </c>
    </row>
    <row r="919" spans="1:10" ht="15">
      <c r="A919" s="59" t="s">
        <v>20</v>
      </c>
      <c r="B919" s="59" t="s">
        <v>1586</v>
      </c>
      <c r="C919" s="59" t="s">
        <v>1666</v>
      </c>
      <c r="D919" s="59">
        <v>5141600010</v>
      </c>
      <c r="E919" s="60">
        <v>10</v>
      </c>
      <c r="F919" s="59">
        <v>20</v>
      </c>
      <c r="G919" s="59">
        <v>30</v>
      </c>
      <c r="H919" s="70">
        <v>6000000</v>
      </c>
      <c r="I919" s="78">
        <f t="shared" si="28"/>
        <v>7500000</v>
      </c>
      <c r="J919" s="86">
        <f t="shared" si="29"/>
        <v>25</v>
      </c>
    </row>
    <row r="920" spans="1:10" ht="15.75">
      <c r="A920" s="57" t="s">
        <v>20</v>
      </c>
      <c r="B920" s="57" t="s">
        <v>1586</v>
      </c>
      <c r="C920" s="57" t="s">
        <v>1697</v>
      </c>
      <c r="D920" s="57">
        <v>5141120000</v>
      </c>
      <c r="E920" s="58">
        <v>60</v>
      </c>
      <c r="F920" s="57">
        <v>120</v>
      </c>
      <c r="G920" s="57">
        <v>180</v>
      </c>
      <c r="H920" s="69">
        <v>37000000</v>
      </c>
      <c r="I920" s="78">
        <f t="shared" si="28"/>
        <v>46250000</v>
      </c>
      <c r="J920" s="86">
        <f t="shared" si="29"/>
        <v>25</v>
      </c>
    </row>
    <row r="921" spans="1:10" ht="15">
      <c r="A921" s="59" t="s">
        <v>20</v>
      </c>
      <c r="B921" s="59" t="s">
        <v>1586</v>
      </c>
      <c r="C921" s="59" t="s">
        <v>1698</v>
      </c>
      <c r="D921" s="59">
        <v>5141400001</v>
      </c>
      <c r="E921" s="60">
        <v>10</v>
      </c>
      <c r="F921" s="59">
        <v>20</v>
      </c>
      <c r="G921" s="59">
        <v>30</v>
      </c>
      <c r="H921" s="70">
        <v>13000000</v>
      </c>
      <c r="I921" s="78">
        <f t="shared" si="28"/>
        <v>16250000</v>
      </c>
      <c r="J921" s="86">
        <f t="shared" si="29"/>
        <v>25</v>
      </c>
    </row>
    <row r="922" spans="1:10" ht="15">
      <c r="A922" s="59" t="s">
        <v>20</v>
      </c>
      <c r="B922" s="59" t="s">
        <v>1586</v>
      </c>
      <c r="C922" s="59" t="s">
        <v>1699</v>
      </c>
      <c r="D922" s="59">
        <v>5141400002</v>
      </c>
      <c r="E922" s="60">
        <v>10</v>
      </c>
      <c r="F922" s="59">
        <v>20</v>
      </c>
      <c r="G922" s="59">
        <v>30</v>
      </c>
      <c r="H922" s="70">
        <v>4000000</v>
      </c>
      <c r="I922" s="78">
        <f t="shared" si="28"/>
        <v>5000000</v>
      </c>
      <c r="J922" s="86">
        <f t="shared" si="29"/>
        <v>25</v>
      </c>
    </row>
    <row r="923" spans="1:10" ht="15">
      <c r="A923" s="59" t="s">
        <v>20</v>
      </c>
      <c r="B923" s="59" t="s">
        <v>1586</v>
      </c>
      <c r="C923" s="59" t="s">
        <v>1700</v>
      </c>
      <c r="D923" s="59">
        <v>5141400003</v>
      </c>
      <c r="E923" s="60">
        <v>10</v>
      </c>
      <c r="F923" s="59">
        <v>20</v>
      </c>
      <c r="G923" s="59">
        <v>30</v>
      </c>
      <c r="H923" s="70">
        <v>5000000</v>
      </c>
      <c r="I923" s="78">
        <f t="shared" si="28"/>
        <v>6250000</v>
      </c>
      <c r="J923" s="86">
        <f t="shared" si="29"/>
        <v>25</v>
      </c>
    </row>
    <row r="924" spans="1:10" ht="15">
      <c r="A924" s="59" t="s">
        <v>20</v>
      </c>
      <c r="B924" s="59" t="s">
        <v>1586</v>
      </c>
      <c r="C924" s="59" t="s">
        <v>1701</v>
      </c>
      <c r="D924" s="59">
        <v>5141400004</v>
      </c>
      <c r="E924" s="60">
        <v>10</v>
      </c>
      <c r="F924" s="59">
        <v>20</v>
      </c>
      <c r="G924" s="59">
        <v>30</v>
      </c>
      <c r="H924" s="70">
        <v>4000000</v>
      </c>
      <c r="I924" s="78">
        <f t="shared" si="28"/>
        <v>5000000</v>
      </c>
      <c r="J924" s="86">
        <f t="shared" si="29"/>
        <v>25</v>
      </c>
    </row>
    <row r="925" spans="1:10" ht="15">
      <c r="A925" s="59" t="s">
        <v>20</v>
      </c>
      <c r="B925" s="59" t="s">
        <v>1586</v>
      </c>
      <c r="C925" s="59" t="s">
        <v>1702</v>
      </c>
      <c r="D925" s="59">
        <v>5141400005</v>
      </c>
      <c r="E925" s="60">
        <v>10</v>
      </c>
      <c r="F925" s="59">
        <v>20</v>
      </c>
      <c r="G925" s="59">
        <v>30</v>
      </c>
      <c r="H925" s="70">
        <v>4000000</v>
      </c>
      <c r="I925" s="78">
        <f t="shared" si="28"/>
        <v>5000000</v>
      </c>
      <c r="J925" s="86">
        <f t="shared" si="29"/>
        <v>25</v>
      </c>
    </row>
    <row r="926" spans="1:10" ht="15">
      <c r="A926" s="59" t="s">
        <v>20</v>
      </c>
      <c r="B926" s="59" t="s">
        <v>1586</v>
      </c>
      <c r="C926" s="59" t="s">
        <v>1703</v>
      </c>
      <c r="D926" s="59">
        <v>5141400006</v>
      </c>
      <c r="E926" s="60">
        <v>10</v>
      </c>
      <c r="F926" s="59">
        <v>20</v>
      </c>
      <c r="G926" s="59">
        <v>30</v>
      </c>
      <c r="H926" s="70">
        <v>7000000</v>
      </c>
      <c r="I926" s="78">
        <f t="shared" si="28"/>
        <v>8750000</v>
      </c>
      <c r="J926" s="86">
        <f t="shared" si="29"/>
        <v>25</v>
      </c>
    </row>
    <row r="927" spans="1:10" ht="15.75">
      <c r="A927" s="57" t="s">
        <v>20</v>
      </c>
      <c r="B927" s="57" t="s">
        <v>1586</v>
      </c>
      <c r="C927" s="57" t="s">
        <v>1687</v>
      </c>
      <c r="D927" s="57">
        <v>5141140000</v>
      </c>
      <c r="E927" s="58">
        <v>90</v>
      </c>
      <c r="F927" s="57">
        <v>180</v>
      </c>
      <c r="G927" s="57">
        <v>270</v>
      </c>
      <c r="H927" s="69">
        <v>25000000</v>
      </c>
      <c r="I927" s="78">
        <f t="shared" si="28"/>
        <v>31250000</v>
      </c>
      <c r="J927" s="86">
        <f t="shared" si="29"/>
        <v>25</v>
      </c>
    </row>
    <row r="928" spans="1:10" ht="15">
      <c r="A928" s="59" t="s">
        <v>20</v>
      </c>
      <c r="B928" s="59" t="s">
        <v>1586</v>
      </c>
      <c r="C928" s="59" t="s">
        <v>1688</v>
      </c>
      <c r="D928" s="59">
        <v>5141100001</v>
      </c>
      <c r="E928" s="60">
        <v>10</v>
      </c>
      <c r="F928" s="59">
        <v>20</v>
      </c>
      <c r="G928" s="59">
        <v>30</v>
      </c>
      <c r="H928" s="70">
        <v>1750000</v>
      </c>
      <c r="I928" s="78">
        <f t="shared" si="28"/>
        <v>2187500</v>
      </c>
      <c r="J928" s="86">
        <f t="shared" si="29"/>
        <v>25</v>
      </c>
    </row>
    <row r="929" spans="1:10" ht="15">
      <c r="A929" s="59" t="s">
        <v>20</v>
      </c>
      <c r="B929" s="59" t="s">
        <v>1586</v>
      </c>
      <c r="C929" s="59" t="s">
        <v>1689</v>
      </c>
      <c r="D929" s="59">
        <v>5141100002</v>
      </c>
      <c r="E929" s="60">
        <v>10</v>
      </c>
      <c r="F929" s="59">
        <v>20</v>
      </c>
      <c r="G929" s="59">
        <v>30</v>
      </c>
      <c r="H929" s="70">
        <v>1750000</v>
      </c>
      <c r="I929" s="78">
        <f t="shared" si="28"/>
        <v>2187500</v>
      </c>
      <c r="J929" s="86">
        <f t="shared" si="29"/>
        <v>25</v>
      </c>
    </row>
    <row r="930" spans="1:10" ht="15">
      <c r="A930" s="59" t="s">
        <v>20</v>
      </c>
      <c r="B930" s="59" t="s">
        <v>1586</v>
      </c>
      <c r="C930" s="59" t="s">
        <v>1690</v>
      </c>
      <c r="D930" s="59">
        <v>5141100003</v>
      </c>
      <c r="E930" s="60">
        <v>10</v>
      </c>
      <c r="F930" s="59">
        <v>20</v>
      </c>
      <c r="G930" s="59">
        <v>30</v>
      </c>
      <c r="H930" s="70">
        <v>800000</v>
      </c>
      <c r="I930" s="78">
        <f t="shared" si="28"/>
        <v>1000000</v>
      </c>
      <c r="J930" s="86">
        <f t="shared" si="29"/>
        <v>25</v>
      </c>
    </row>
    <row r="931" spans="1:10" ht="15">
      <c r="A931" s="59" t="s">
        <v>20</v>
      </c>
      <c r="B931" s="59" t="s">
        <v>1586</v>
      </c>
      <c r="C931" s="59" t="s">
        <v>1691</v>
      </c>
      <c r="D931" s="59">
        <v>5141100004</v>
      </c>
      <c r="E931" s="60">
        <v>10</v>
      </c>
      <c r="F931" s="59">
        <v>20</v>
      </c>
      <c r="G931" s="59">
        <v>30</v>
      </c>
      <c r="H931" s="70">
        <v>1000000</v>
      </c>
      <c r="I931" s="78">
        <f t="shared" si="28"/>
        <v>1250000</v>
      </c>
      <c r="J931" s="86">
        <f t="shared" si="29"/>
        <v>25</v>
      </c>
    </row>
    <row r="932" spans="1:10" ht="15">
      <c r="A932" s="59" t="s">
        <v>20</v>
      </c>
      <c r="B932" s="59" t="s">
        <v>1586</v>
      </c>
      <c r="C932" s="59" t="s">
        <v>1692</v>
      </c>
      <c r="D932" s="59">
        <v>5141100005</v>
      </c>
      <c r="E932" s="60">
        <v>10</v>
      </c>
      <c r="F932" s="59">
        <v>20</v>
      </c>
      <c r="G932" s="59">
        <v>30</v>
      </c>
      <c r="H932" s="70">
        <v>3000000</v>
      </c>
      <c r="I932" s="78">
        <f t="shared" si="28"/>
        <v>3750000</v>
      </c>
      <c r="J932" s="86">
        <f t="shared" si="29"/>
        <v>25</v>
      </c>
    </row>
    <row r="933" spans="1:10" ht="15">
      <c r="A933" s="59" t="s">
        <v>20</v>
      </c>
      <c r="B933" s="59" t="s">
        <v>1586</v>
      </c>
      <c r="C933" s="59" t="s">
        <v>1693</v>
      </c>
      <c r="D933" s="59">
        <v>5141100006</v>
      </c>
      <c r="E933" s="60">
        <v>10</v>
      </c>
      <c r="F933" s="59">
        <v>20</v>
      </c>
      <c r="G933" s="59">
        <v>30</v>
      </c>
      <c r="H933" s="70">
        <v>4500000</v>
      </c>
      <c r="I933" s="78">
        <f t="shared" si="28"/>
        <v>5625000</v>
      </c>
      <c r="J933" s="86">
        <f t="shared" si="29"/>
        <v>25</v>
      </c>
    </row>
    <row r="934" spans="1:10" ht="15">
      <c r="A934" s="59" t="s">
        <v>20</v>
      </c>
      <c r="B934" s="59" t="s">
        <v>1586</v>
      </c>
      <c r="C934" s="59" t="s">
        <v>1694</v>
      </c>
      <c r="D934" s="59">
        <v>5141100007</v>
      </c>
      <c r="E934" s="60">
        <v>10</v>
      </c>
      <c r="F934" s="59">
        <v>20</v>
      </c>
      <c r="G934" s="59">
        <v>30</v>
      </c>
      <c r="H934" s="70">
        <v>2000000</v>
      </c>
      <c r="I934" s="78">
        <f t="shared" si="28"/>
        <v>2500000</v>
      </c>
      <c r="J934" s="86">
        <f t="shared" si="29"/>
        <v>25</v>
      </c>
    </row>
    <row r="935" spans="1:10" ht="15">
      <c r="A935" s="59" t="s">
        <v>20</v>
      </c>
      <c r="B935" s="59" t="s">
        <v>1586</v>
      </c>
      <c r="C935" s="59" t="s">
        <v>1695</v>
      </c>
      <c r="D935" s="59">
        <v>5141100008</v>
      </c>
      <c r="E935" s="60">
        <v>10</v>
      </c>
      <c r="F935" s="59">
        <v>20</v>
      </c>
      <c r="G935" s="59">
        <v>30</v>
      </c>
      <c r="H935" s="70">
        <v>2700000</v>
      </c>
      <c r="I935" s="78">
        <f t="shared" si="28"/>
        <v>3375000</v>
      </c>
      <c r="J935" s="86">
        <f t="shared" si="29"/>
        <v>25</v>
      </c>
    </row>
    <row r="936" spans="1:10" ht="15">
      <c r="A936" s="59" t="s">
        <v>20</v>
      </c>
      <c r="B936" s="59" t="s">
        <v>1586</v>
      </c>
      <c r="C936" s="59" t="s">
        <v>1696</v>
      </c>
      <c r="D936" s="59">
        <v>5141200002</v>
      </c>
      <c r="E936" s="60">
        <v>10</v>
      </c>
      <c r="F936" s="59">
        <v>20</v>
      </c>
      <c r="G936" s="59">
        <v>30</v>
      </c>
      <c r="H936" s="70">
        <v>7500000</v>
      </c>
      <c r="I936" s="78">
        <f t="shared" si="28"/>
        <v>9375000</v>
      </c>
      <c r="J936" s="86">
        <f t="shared" si="29"/>
        <v>25</v>
      </c>
    </row>
    <row r="937" spans="1:10" ht="15.75">
      <c r="A937" s="57" t="s">
        <v>20</v>
      </c>
      <c r="B937" s="57" t="s">
        <v>1586</v>
      </c>
      <c r="C937" s="57" t="s">
        <v>1650</v>
      </c>
      <c r="D937" s="57">
        <v>5141150000</v>
      </c>
      <c r="E937" s="58">
        <v>50</v>
      </c>
      <c r="F937" s="57">
        <v>100</v>
      </c>
      <c r="G937" s="57">
        <v>150</v>
      </c>
      <c r="H937" s="69">
        <v>30000000</v>
      </c>
      <c r="I937" s="78">
        <f t="shared" si="28"/>
        <v>37500000</v>
      </c>
      <c r="J937" s="86">
        <f t="shared" si="29"/>
        <v>25</v>
      </c>
    </row>
    <row r="938" spans="1:10" ht="15">
      <c r="A938" s="59" t="s">
        <v>20</v>
      </c>
      <c r="B938" s="59" t="s">
        <v>1586</v>
      </c>
      <c r="C938" s="59" t="s">
        <v>1651</v>
      </c>
      <c r="D938" s="59">
        <v>5141500001</v>
      </c>
      <c r="E938" s="60">
        <v>10</v>
      </c>
      <c r="F938" s="59">
        <v>20</v>
      </c>
      <c r="G938" s="59">
        <v>30</v>
      </c>
      <c r="H938" s="70">
        <v>7000000</v>
      </c>
      <c r="I938" s="78">
        <f t="shared" si="28"/>
        <v>8750000</v>
      </c>
      <c r="J938" s="86">
        <f t="shared" si="29"/>
        <v>25</v>
      </c>
    </row>
    <row r="939" spans="1:10" ht="15">
      <c r="A939" s="59" t="s">
        <v>20</v>
      </c>
      <c r="B939" s="59" t="s">
        <v>1586</v>
      </c>
      <c r="C939" s="59" t="s">
        <v>1652</v>
      </c>
      <c r="D939" s="59">
        <v>5141500002</v>
      </c>
      <c r="E939" s="60">
        <v>10</v>
      </c>
      <c r="F939" s="59">
        <v>20</v>
      </c>
      <c r="G939" s="59">
        <v>30</v>
      </c>
      <c r="H939" s="70">
        <v>7000000</v>
      </c>
      <c r="I939" s="78">
        <f t="shared" si="28"/>
        <v>8750000</v>
      </c>
      <c r="J939" s="86">
        <f t="shared" si="29"/>
        <v>25</v>
      </c>
    </row>
    <row r="940" spans="1:10" ht="15">
      <c r="A940" s="59" t="s">
        <v>20</v>
      </c>
      <c r="B940" s="59" t="s">
        <v>1586</v>
      </c>
      <c r="C940" s="59" t="s">
        <v>1653</v>
      </c>
      <c r="D940" s="59">
        <v>5141500003</v>
      </c>
      <c r="E940" s="60">
        <v>10</v>
      </c>
      <c r="F940" s="59">
        <v>20</v>
      </c>
      <c r="G940" s="59">
        <v>30</v>
      </c>
      <c r="H940" s="70">
        <v>6000000</v>
      </c>
      <c r="I940" s="78">
        <f t="shared" si="28"/>
        <v>7500000</v>
      </c>
      <c r="J940" s="86">
        <f t="shared" si="29"/>
        <v>25</v>
      </c>
    </row>
    <row r="941" spans="1:10" ht="15">
      <c r="A941" s="59" t="s">
        <v>20</v>
      </c>
      <c r="B941" s="59" t="s">
        <v>1586</v>
      </c>
      <c r="C941" s="59" t="s">
        <v>1654</v>
      </c>
      <c r="D941" s="59">
        <v>5141500004</v>
      </c>
      <c r="E941" s="60">
        <v>10</v>
      </c>
      <c r="F941" s="59">
        <v>20</v>
      </c>
      <c r="G941" s="59">
        <v>30</v>
      </c>
      <c r="H941" s="70">
        <v>5000000</v>
      </c>
      <c r="I941" s="78">
        <f t="shared" si="28"/>
        <v>6250000</v>
      </c>
      <c r="J941" s="86">
        <f t="shared" si="29"/>
        <v>25</v>
      </c>
    </row>
    <row r="942" spans="1:10" ht="15">
      <c r="A942" s="59" t="s">
        <v>20</v>
      </c>
      <c r="B942" s="59" t="s">
        <v>1586</v>
      </c>
      <c r="C942" s="59" t="s">
        <v>1655</v>
      </c>
      <c r="D942" s="59">
        <v>5141500005</v>
      </c>
      <c r="E942" s="60">
        <v>10</v>
      </c>
      <c r="F942" s="59">
        <v>20</v>
      </c>
      <c r="G942" s="59">
        <v>30</v>
      </c>
      <c r="H942" s="70">
        <v>5000000</v>
      </c>
      <c r="I942" s="78">
        <f t="shared" si="28"/>
        <v>6250000</v>
      </c>
      <c r="J942" s="86">
        <f t="shared" si="29"/>
        <v>25</v>
      </c>
    </row>
    <row r="943" spans="1:10" ht="15.75">
      <c r="A943" s="57" t="s">
        <v>20</v>
      </c>
      <c r="B943" s="57" t="s">
        <v>1586</v>
      </c>
      <c r="C943" s="57" t="s">
        <v>1673</v>
      </c>
      <c r="D943" s="57">
        <v>14391110000</v>
      </c>
      <c r="E943" s="58">
        <v>80</v>
      </c>
      <c r="F943" s="57">
        <v>160</v>
      </c>
      <c r="G943" s="57">
        <v>240</v>
      </c>
      <c r="H943" s="69">
        <v>28000000</v>
      </c>
      <c r="I943" s="78">
        <f t="shared" si="28"/>
        <v>35000000</v>
      </c>
      <c r="J943" s="86">
        <f t="shared" si="29"/>
        <v>25</v>
      </c>
    </row>
    <row r="944" spans="1:10" ht="15">
      <c r="A944" s="59" t="s">
        <v>20</v>
      </c>
      <c r="B944" s="59" t="s">
        <v>1586</v>
      </c>
      <c r="C944" s="59" t="s">
        <v>1674</v>
      </c>
      <c r="D944" s="59">
        <v>1439100001</v>
      </c>
      <c r="E944" s="60">
        <v>10</v>
      </c>
      <c r="F944" s="59">
        <v>20</v>
      </c>
      <c r="G944" s="59">
        <v>30</v>
      </c>
      <c r="H944" s="70">
        <v>6000000</v>
      </c>
      <c r="I944" s="78">
        <f t="shared" si="28"/>
        <v>7500000</v>
      </c>
      <c r="J944" s="86">
        <f t="shared" si="29"/>
        <v>25</v>
      </c>
    </row>
    <row r="945" spans="1:10" ht="15">
      <c r="A945" s="59" t="s">
        <v>20</v>
      </c>
      <c r="B945" s="59" t="s">
        <v>1586</v>
      </c>
      <c r="C945" s="59" t="s">
        <v>1675</v>
      </c>
      <c r="D945" s="59">
        <v>1439100002</v>
      </c>
      <c r="E945" s="60">
        <v>10</v>
      </c>
      <c r="F945" s="59">
        <v>20</v>
      </c>
      <c r="G945" s="59">
        <v>30</v>
      </c>
      <c r="H945" s="70">
        <v>2500000</v>
      </c>
      <c r="I945" s="78">
        <f t="shared" si="28"/>
        <v>3125000</v>
      </c>
      <c r="J945" s="86">
        <f t="shared" si="29"/>
        <v>25</v>
      </c>
    </row>
    <row r="946" spans="1:10" ht="15">
      <c r="A946" s="59" t="s">
        <v>20</v>
      </c>
      <c r="B946" s="59" t="s">
        <v>1586</v>
      </c>
      <c r="C946" s="59" t="s">
        <v>1676</v>
      </c>
      <c r="D946" s="59">
        <v>1439100003</v>
      </c>
      <c r="E946" s="60">
        <v>10</v>
      </c>
      <c r="F946" s="59">
        <v>20</v>
      </c>
      <c r="G946" s="59">
        <v>30</v>
      </c>
      <c r="H946" s="70">
        <v>5000000</v>
      </c>
      <c r="I946" s="78">
        <f t="shared" si="28"/>
        <v>6250000</v>
      </c>
      <c r="J946" s="86">
        <f t="shared" si="29"/>
        <v>25</v>
      </c>
    </row>
    <row r="947" spans="1:10" ht="15">
      <c r="A947" s="59" t="s">
        <v>20</v>
      </c>
      <c r="B947" s="59" t="s">
        <v>1586</v>
      </c>
      <c r="C947" s="59" t="s">
        <v>1677</v>
      </c>
      <c r="D947" s="59">
        <v>1439100004</v>
      </c>
      <c r="E947" s="60">
        <v>10</v>
      </c>
      <c r="F947" s="59">
        <v>20</v>
      </c>
      <c r="G947" s="59">
        <v>30</v>
      </c>
      <c r="H947" s="70">
        <v>5000000</v>
      </c>
      <c r="I947" s="78">
        <f t="shared" si="28"/>
        <v>6250000</v>
      </c>
      <c r="J947" s="86">
        <f t="shared" si="29"/>
        <v>25</v>
      </c>
    </row>
    <row r="948" spans="1:10" ht="15">
      <c r="A948" s="59" t="s">
        <v>20</v>
      </c>
      <c r="B948" s="59" t="s">
        <v>1586</v>
      </c>
      <c r="C948" s="59" t="s">
        <v>1678</v>
      </c>
      <c r="D948" s="59">
        <v>1439100005</v>
      </c>
      <c r="E948" s="60">
        <v>10</v>
      </c>
      <c r="F948" s="59">
        <v>20</v>
      </c>
      <c r="G948" s="59">
        <v>30</v>
      </c>
      <c r="H948" s="70">
        <v>3500000</v>
      </c>
      <c r="I948" s="78">
        <f t="shared" si="28"/>
        <v>4375000</v>
      </c>
      <c r="J948" s="86">
        <f t="shared" si="29"/>
        <v>25</v>
      </c>
    </row>
    <row r="949" spans="1:10" ht="15">
      <c r="A949" s="59" t="s">
        <v>20</v>
      </c>
      <c r="B949" s="59" t="s">
        <v>1586</v>
      </c>
      <c r="C949" s="59" t="s">
        <v>1679</v>
      </c>
      <c r="D949" s="59">
        <v>1439100006</v>
      </c>
      <c r="E949" s="60">
        <v>10</v>
      </c>
      <c r="F949" s="59">
        <v>20</v>
      </c>
      <c r="G949" s="59">
        <v>30</v>
      </c>
      <c r="H949" s="70">
        <v>1500000</v>
      </c>
      <c r="I949" s="78">
        <f t="shared" si="28"/>
        <v>1875000</v>
      </c>
      <c r="J949" s="86">
        <f t="shared" si="29"/>
        <v>25</v>
      </c>
    </row>
    <row r="950" spans="1:10" ht="15">
      <c r="A950" s="59" t="s">
        <v>20</v>
      </c>
      <c r="B950" s="59" t="s">
        <v>1586</v>
      </c>
      <c r="C950" s="59" t="s">
        <v>1680</v>
      </c>
      <c r="D950" s="59">
        <v>1439100007</v>
      </c>
      <c r="E950" s="60">
        <v>10</v>
      </c>
      <c r="F950" s="59">
        <v>20</v>
      </c>
      <c r="G950" s="59">
        <v>30</v>
      </c>
      <c r="H950" s="70">
        <v>1500000</v>
      </c>
      <c r="I950" s="78">
        <f t="shared" si="28"/>
        <v>1875000</v>
      </c>
      <c r="J950" s="86">
        <f t="shared" si="29"/>
        <v>25</v>
      </c>
    </row>
    <row r="951" spans="1:10" ht="15">
      <c r="A951" s="60" t="s">
        <v>20</v>
      </c>
      <c r="B951" s="60" t="s">
        <v>1586</v>
      </c>
      <c r="C951" s="60" t="s">
        <v>1861</v>
      </c>
      <c r="D951" s="60">
        <v>1439100008</v>
      </c>
      <c r="E951" s="60">
        <v>10</v>
      </c>
      <c r="F951" s="60">
        <v>20</v>
      </c>
      <c r="G951" s="60">
        <v>30</v>
      </c>
      <c r="H951" s="70">
        <v>3000000</v>
      </c>
      <c r="I951" s="78">
        <f t="shared" si="28"/>
        <v>3750000</v>
      </c>
      <c r="J951" s="86">
        <f t="shared" si="29"/>
        <v>25</v>
      </c>
    </row>
    <row r="952" spans="1:10" ht="15.75">
      <c r="A952" s="57" t="s">
        <v>20</v>
      </c>
      <c r="B952" s="57" t="s">
        <v>1586</v>
      </c>
      <c r="C952" s="57" t="s">
        <v>1644</v>
      </c>
      <c r="D952" s="57">
        <v>5142120000</v>
      </c>
      <c r="E952" s="58">
        <v>50</v>
      </c>
      <c r="F952" s="57">
        <v>100</v>
      </c>
      <c r="G952" s="57">
        <v>150</v>
      </c>
      <c r="H952" s="69">
        <v>35000000</v>
      </c>
      <c r="I952" s="78">
        <f t="shared" si="28"/>
        <v>43750000</v>
      </c>
      <c r="J952" s="86">
        <f t="shared" si="29"/>
        <v>25</v>
      </c>
    </row>
    <row r="953" spans="1:10" ht="15">
      <c r="A953" s="59" t="s">
        <v>20</v>
      </c>
      <c r="B953" s="59" t="s">
        <v>1586</v>
      </c>
      <c r="C953" s="59" t="s">
        <v>1645</v>
      </c>
      <c r="D953" s="59">
        <v>5141200001</v>
      </c>
      <c r="E953" s="60">
        <v>10</v>
      </c>
      <c r="F953" s="59">
        <v>20</v>
      </c>
      <c r="G953" s="59">
        <v>30</v>
      </c>
      <c r="H953" s="70">
        <v>6000000</v>
      </c>
      <c r="I953" s="78">
        <f t="shared" si="28"/>
        <v>7500000</v>
      </c>
      <c r="J953" s="86">
        <f t="shared" si="29"/>
        <v>25</v>
      </c>
    </row>
    <row r="954" spans="1:10" ht="15">
      <c r="A954" s="59" t="s">
        <v>20</v>
      </c>
      <c r="B954" s="59" t="s">
        <v>1586</v>
      </c>
      <c r="C954" s="59" t="s">
        <v>1646</v>
      </c>
      <c r="D954" s="59">
        <v>5142100001</v>
      </c>
      <c r="E954" s="60">
        <v>10</v>
      </c>
      <c r="F954" s="59">
        <v>20</v>
      </c>
      <c r="G954" s="59">
        <v>30</v>
      </c>
      <c r="H954" s="70">
        <v>12000000</v>
      </c>
      <c r="I954" s="78">
        <f t="shared" si="28"/>
        <v>15000000</v>
      </c>
      <c r="J954" s="86">
        <f t="shared" si="29"/>
        <v>25</v>
      </c>
    </row>
    <row r="955" spans="1:10" ht="15">
      <c r="A955" s="59" t="s">
        <v>20</v>
      </c>
      <c r="B955" s="59" t="s">
        <v>1586</v>
      </c>
      <c r="C955" s="59" t="s">
        <v>1647</v>
      </c>
      <c r="D955" s="59">
        <v>5142100002</v>
      </c>
      <c r="E955" s="60">
        <v>10</v>
      </c>
      <c r="F955" s="59">
        <v>20</v>
      </c>
      <c r="G955" s="59">
        <v>30</v>
      </c>
      <c r="H955" s="70">
        <v>10000000</v>
      </c>
      <c r="I955" s="78">
        <f t="shared" si="28"/>
        <v>12500000</v>
      </c>
      <c r="J955" s="86">
        <f t="shared" si="29"/>
        <v>25</v>
      </c>
    </row>
    <row r="956" spans="1:10" ht="15">
      <c r="A956" s="59" t="s">
        <v>20</v>
      </c>
      <c r="B956" s="59" t="s">
        <v>1586</v>
      </c>
      <c r="C956" s="59" t="s">
        <v>1648</v>
      </c>
      <c r="D956" s="59">
        <v>5142100003</v>
      </c>
      <c r="E956" s="60">
        <v>10</v>
      </c>
      <c r="F956" s="59">
        <v>20</v>
      </c>
      <c r="G956" s="59">
        <v>30</v>
      </c>
      <c r="H956" s="70">
        <v>3000000</v>
      </c>
      <c r="I956" s="78">
        <f t="shared" si="28"/>
        <v>3750000</v>
      </c>
      <c r="J956" s="86">
        <f t="shared" si="29"/>
        <v>25</v>
      </c>
    </row>
    <row r="957" spans="1:10" ht="15">
      <c r="A957" s="59" t="s">
        <v>20</v>
      </c>
      <c r="B957" s="59" t="s">
        <v>1586</v>
      </c>
      <c r="C957" s="59" t="s">
        <v>1649</v>
      </c>
      <c r="D957" s="59">
        <v>5142100004</v>
      </c>
      <c r="E957" s="60">
        <v>10</v>
      </c>
      <c r="F957" s="59">
        <v>20</v>
      </c>
      <c r="G957" s="59">
        <v>30</v>
      </c>
      <c r="H957" s="70">
        <v>4000000</v>
      </c>
      <c r="I957" s="78">
        <f t="shared" si="28"/>
        <v>5000000</v>
      </c>
      <c r="J957" s="86">
        <f t="shared" si="29"/>
        <v>25</v>
      </c>
    </row>
    <row r="958" spans="1:10" ht="15.75">
      <c r="A958" s="57" t="s">
        <v>20</v>
      </c>
      <c r="B958" s="57" t="s">
        <v>1586</v>
      </c>
      <c r="C958" s="57" t="s">
        <v>1681</v>
      </c>
      <c r="D958" s="57">
        <v>5142110000</v>
      </c>
      <c r="E958" s="58">
        <v>90</v>
      </c>
      <c r="F958" s="57">
        <v>180</v>
      </c>
      <c r="G958" s="57">
        <v>270</v>
      </c>
      <c r="H958" s="69">
        <v>96000000</v>
      </c>
      <c r="I958" s="78">
        <f t="shared" si="28"/>
        <v>120000000</v>
      </c>
      <c r="J958" s="86">
        <f t="shared" si="29"/>
        <v>25</v>
      </c>
    </row>
    <row r="959" spans="1:10" ht="15">
      <c r="A959" s="59" t="s">
        <v>20</v>
      </c>
      <c r="B959" s="59" t="s">
        <v>1586</v>
      </c>
      <c r="C959" s="59" t="s">
        <v>1682</v>
      </c>
      <c r="D959" s="59">
        <v>5142200001</v>
      </c>
      <c r="E959" s="60">
        <v>10</v>
      </c>
      <c r="F959" s="59">
        <v>20</v>
      </c>
      <c r="G959" s="59">
        <v>30</v>
      </c>
      <c r="H959" s="70">
        <v>13000000</v>
      </c>
      <c r="I959" s="78">
        <f t="shared" ref="I959:I1022" si="30">(H959+(H959*0.25))</f>
        <v>16250000</v>
      </c>
      <c r="J959" s="86">
        <f t="shared" ref="J959:J1022" si="31">((I959-H959)/H959)*100</f>
        <v>25</v>
      </c>
    </row>
    <row r="960" spans="1:10" ht="15">
      <c r="A960" s="59" t="s">
        <v>20</v>
      </c>
      <c r="B960" s="59" t="s">
        <v>1586</v>
      </c>
      <c r="C960" s="59" t="s">
        <v>1683</v>
      </c>
      <c r="D960" s="59">
        <v>5142200002</v>
      </c>
      <c r="E960" s="60">
        <v>10</v>
      </c>
      <c r="F960" s="59">
        <v>20</v>
      </c>
      <c r="G960" s="59">
        <v>30</v>
      </c>
      <c r="H960" s="70">
        <v>2000000</v>
      </c>
      <c r="I960" s="78">
        <f t="shared" si="30"/>
        <v>2500000</v>
      </c>
      <c r="J960" s="86">
        <f t="shared" si="31"/>
        <v>25</v>
      </c>
    </row>
    <row r="961" spans="1:10" ht="15">
      <c r="A961" s="59" t="s">
        <v>20</v>
      </c>
      <c r="B961" s="59" t="s">
        <v>1586</v>
      </c>
      <c r="C961" s="59" t="s">
        <v>1684</v>
      </c>
      <c r="D961" s="59">
        <v>5142200003</v>
      </c>
      <c r="E961" s="60">
        <v>10</v>
      </c>
      <c r="F961" s="59">
        <v>20</v>
      </c>
      <c r="G961" s="59">
        <v>30</v>
      </c>
      <c r="H961" s="70">
        <v>3000000</v>
      </c>
      <c r="I961" s="78">
        <f t="shared" si="30"/>
        <v>3750000</v>
      </c>
      <c r="J961" s="86">
        <f t="shared" si="31"/>
        <v>25</v>
      </c>
    </row>
    <row r="962" spans="1:10" ht="15">
      <c r="A962" s="59" t="s">
        <v>20</v>
      </c>
      <c r="B962" s="59" t="s">
        <v>1586</v>
      </c>
      <c r="C962" s="59" t="s">
        <v>1685</v>
      </c>
      <c r="D962" s="59">
        <v>5142200004</v>
      </c>
      <c r="E962" s="60">
        <v>10</v>
      </c>
      <c r="F962" s="59">
        <v>20</v>
      </c>
      <c r="G962" s="59">
        <v>30</v>
      </c>
      <c r="H962" s="70">
        <v>7000000</v>
      </c>
      <c r="I962" s="78">
        <f t="shared" si="30"/>
        <v>8750000</v>
      </c>
      <c r="J962" s="86">
        <f t="shared" si="31"/>
        <v>25</v>
      </c>
    </row>
    <row r="963" spans="1:10" ht="15">
      <c r="A963" s="59" t="s">
        <v>20</v>
      </c>
      <c r="B963" s="59" t="s">
        <v>1586</v>
      </c>
      <c r="C963" s="59" t="s">
        <v>1686</v>
      </c>
      <c r="D963" s="59">
        <v>5142200006</v>
      </c>
      <c r="E963" s="60">
        <v>10</v>
      </c>
      <c r="F963" s="59">
        <v>20</v>
      </c>
      <c r="G963" s="59">
        <v>30</v>
      </c>
      <c r="H963" s="70">
        <v>6000000</v>
      </c>
      <c r="I963" s="78">
        <f t="shared" si="30"/>
        <v>7500000</v>
      </c>
      <c r="J963" s="86">
        <f t="shared" si="31"/>
        <v>25</v>
      </c>
    </row>
    <row r="964" spans="1:10" ht="15">
      <c r="A964" s="60" t="s">
        <v>20</v>
      </c>
      <c r="B964" s="60" t="s">
        <v>1586</v>
      </c>
      <c r="C964" s="60" t="s">
        <v>1767</v>
      </c>
      <c r="D964" s="60">
        <v>5142610070</v>
      </c>
      <c r="E964" s="60">
        <v>10</v>
      </c>
      <c r="F964" s="60">
        <v>20</v>
      </c>
      <c r="G964" s="60">
        <v>30</v>
      </c>
      <c r="H964" s="70">
        <v>20000000</v>
      </c>
      <c r="I964" s="78">
        <f t="shared" si="30"/>
        <v>25000000</v>
      </c>
      <c r="J964" s="86">
        <f t="shared" si="31"/>
        <v>25</v>
      </c>
    </row>
    <row r="965" spans="1:10" ht="15">
      <c r="A965" s="60" t="s">
        <v>20</v>
      </c>
      <c r="B965" s="60" t="s">
        <v>1586</v>
      </c>
      <c r="C965" s="60" t="s">
        <v>1765</v>
      </c>
      <c r="D965" s="60">
        <v>5142600071</v>
      </c>
      <c r="E965" s="60">
        <v>10</v>
      </c>
      <c r="F965" s="60">
        <v>20</v>
      </c>
      <c r="G965" s="60">
        <v>30</v>
      </c>
      <c r="H965" s="70">
        <v>15000000</v>
      </c>
      <c r="I965" s="78">
        <f t="shared" si="30"/>
        <v>18750000</v>
      </c>
      <c r="J965" s="86">
        <f t="shared" si="31"/>
        <v>25</v>
      </c>
    </row>
    <row r="966" spans="1:10" ht="15">
      <c r="A966" s="60" t="s">
        <v>20</v>
      </c>
      <c r="B966" s="60" t="s">
        <v>1586</v>
      </c>
      <c r="C966" s="60" t="s">
        <v>1766</v>
      </c>
      <c r="D966" s="60">
        <v>5142600072</v>
      </c>
      <c r="E966" s="60">
        <v>20</v>
      </c>
      <c r="F966" s="60">
        <v>40</v>
      </c>
      <c r="G966" s="60">
        <v>60</v>
      </c>
      <c r="H966" s="70">
        <v>30000000</v>
      </c>
      <c r="I966" s="78">
        <f t="shared" si="30"/>
        <v>37500000</v>
      </c>
      <c r="J966" s="86">
        <f t="shared" si="31"/>
        <v>25</v>
      </c>
    </row>
    <row r="967" spans="1:10" ht="15.75">
      <c r="A967" s="57" t="s">
        <v>20</v>
      </c>
      <c r="B967" s="57" t="s">
        <v>1586</v>
      </c>
      <c r="C967" s="57" t="s">
        <v>1763</v>
      </c>
      <c r="D967" s="57">
        <v>5162610000</v>
      </c>
      <c r="E967" s="57">
        <v>60</v>
      </c>
      <c r="F967" s="57">
        <v>120</v>
      </c>
      <c r="G967" s="57">
        <v>180</v>
      </c>
      <c r="H967" s="69">
        <v>81000000</v>
      </c>
      <c r="I967" s="78">
        <f t="shared" si="30"/>
        <v>101250000</v>
      </c>
      <c r="J967" s="86">
        <f t="shared" si="31"/>
        <v>25</v>
      </c>
    </row>
    <row r="968" spans="1:10" ht="15">
      <c r="A968" s="59" t="s">
        <v>20</v>
      </c>
      <c r="B968" s="59" t="s">
        <v>1586</v>
      </c>
      <c r="C968" s="59" t="s">
        <v>1682</v>
      </c>
      <c r="D968" s="59">
        <v>5142200001</v>
      </c>
      <c r="E968" s="59">
        <v>10</v>
      </c>
      <c r="F968" s="59">
        <v>20</v>
      </c>
      <c r="G968" s="59">
        <v>30</v>
      </c>
      <c r="H968" s="70">
        <v>13000000</v>
      </c>
      <c r="I968" s="78">
        <f t="shared" si="30"/>
        <v>16250000</v>
      </c>
      <c r="J968" s="86">
        <f t="shared" si="31"/>
        <v>25</v>
      </c>
    </row>
    <row r="969" spans="1:10" ht="15">
      <c r="A969" s="59" t="s">
        <v>20</v>
      </c>
      <c r="B969" s="59" t="s">
        <v>1586</v>
      </c>
      <c r="C969" s="59" t="s">
        <v>1764</v>
      </c>
      <c r="D969" s="59">
        <v>5142200003</v>
      </c>
      <c r="E969" s="59">
        <v>10</v>
      </c>
      <c r="F969" s="59">
        <v>20</v>
      </c>
      <c r="G969" s="59">
        <v>30</v>
      </c>
      <c r="H969" s="70">
        <v>3000000</v>
      </c>
      <c r="I969" s="78">
        <f t="shared" si="30"/>
        <v>3750000</v>
      </c>
      <c r="J969" s="86">
        <f t="shared" si="31"/>
        <v>25</v>
      </c>
    </row>
    <row r="970" spans="1:10" ht="15">
      <c r="A970" s="60" t="s">
        <v>20</v>
      </c>
      <c r="B970" s="60" t="s">
        <v>1586</v>
      </c>
      <c r="C970" s="60" t="s">
        <v>1767</v>
      </c>
      <c r="D970" s="60">
        <v>5142610070</v>
      </c>
      <c r="E970" s="60">
        <v>10</v>
      </c>
      <c r="F970" s="60">
        <v>20</v>
      </c>
      <c r="G970" s="60">
        <v>30</v>
      </c>
      <c r="H970" s="70">
        <v>20000000</v>
      </c>
      <c r="I970" s="78">
        <f t="shared" si="30"/>
        <v>25000000</v>
      </c>
      <c r="J970" s="86">
        <f t="shared" si="31"/>
        <v>25</v>
      </c>
    </row>
    <row r="971" spans="1:10" ht="15">
      <c r="A971" s="60" t="s">
        <v>20</v>
      </c>
      <c r="B971" s="60" t="s">
        <v>1586</v>
      </c>
      <c r="C971" s="60" t="s">
        <v>1765</v>
      </c>
      <c r="D971" s="60">
        <v>5142600071</v>
      </c>
      <c r="E971" s="60">
        <v>10</v>
      </c>
      <c r="F971" s="60">
        <v>20</v>
      </c>
      <c r="G971" s="60">
        <v>30</v>
      </c>
      <c r="H971" s="70">
        <v>15000000</v>
      </c>
      <c r="I971" s="78">
        <f t="shared" si="30"/>
        <v>18750000</v>
      </c>
      <c r="J971" s="86">
        <f t="shared" si="31"/>
        <v>25</v>
      </c>
    </row>
    <row r="972" spans="1:10" ht="15">
      <c r="A972" s="60" t="s">
        <v>20</v>
      </c>
      <c r="B972" s="60" t="s">
        <v>1586</v>
      </c>
      <c r="C972" s="60" t="s">
        <v>1766</v>
      </c>
      <c r="D972" s="60">
        <v>5142600072</v>
      </c>
      <c r="E972" s="60">
        <v>20</v>
      </c>
      <c r="F972" s="60">
        <v>40</v>
      </c>
      <c r="G972" s="60">
        <v>60</v>
      </c>
      <c r="H972" s="70">
        <v>30000000</v>
      </c>
      <c r="I972" s="78">
        <f t="shared" si="30"/>
        <v>37500000</v>
      </c>
      <c r="J972" s="86">
        <f t="shared" si="31"/>
        <v>25</v>
      </c>
    </row>
    <row r="973" spans="1:10" ht="15.75">
      <c r="A973" s="57" t="s">
        <v>20</v>
      </c>
      <c r="B973" s="57" t="s">
        <v>1586</v>
      </c>
      <c r="C973" s="57" t="s">
        <v>1736</v>
      </c>
      <c r="D973" s="57">
        <v>5142630000</v>
      </c>
      <c r="E973" s="57">
        <v>70</v>
      </c>
      <c r="F973" s="57">
        <v>140</v>
      </c>
      <c r="G973" s="57">
        <v>210</v>
      </c>
      <c r="H973" s="69">
        <v>100000000</v>
      </c>
      <c r="I973" s="78">
        <f t="shared" si="30"/>
        <v>125000000</v>
      </c>
      <c r="J973" s="86">
        <f t="shared" si="31"/>
        <v>25</v>
      </c>
    </row>
    <row r="974" spans="1:10" ht="15">
      <c r="A974" s="60" t="s">
        <v>20</v>
      </c>
      <c r="B974" s="60" t="s">
        <v>1586</v>
      </c>
      <c r="C974" s="60" t="s">
        <v>1737</v>
      </c>
      <c r="D974" s="60">
        <v>5142600077</v>
      </c>
      <c r="E974" s="60">
        <v>10</v>
      </c>
      <c r="F974" s="60">
        <v>20</v>
      </c>
      <c r="G974" s="60">
        <v>30</v>
      </c>
      <c r="H974" s="70">
        <v>10000000</v>
      </c>
      <c r="I974" s="78">
        <f t="shared" si="30"/>
        <v>12500000</v>
      </c>
      <c r="J974" s="86">
        <f t="shared" si="31"/>
        <v>25</v>
      </c>
    </row>
    <row r="975" spans="1:10" ht="15">
      <c r="A975" s="60" t="s">
        <v>20</v>
      </c>
      <c r="B975" s="60" t="s">
        <v>1586</v>
      </c>
      <c r="C975" s="60" t="s">
        <v>1738</v>
      </c>
      <c r="D975" s="60">
        <v>5142600078</v>
      </c>
      <c r="E975" s="60">
        <v>20</v>
      </c>
      <c r="F975" s="60">
        <v>40</v>
      </c>
      <c r="G975" s="60">
        <v>60</v>
      </c>
      <c r="H975" s="70">
        <v>25000000</v>
      </c>
      <c r="I975" s="78">
        <f t="shared" si="30"/>
        <v>31250000</v>
      </c>
      <c r="J975" s="86">
        <f t="shared" si="31"/>
        <v>25</v>
      </c>
    </row>
    <row r="976" spans="1:10" ht="15">
      <c r="A976" s="60" t="s">
        <v>20</v>
      </c>
      <c r="B976" s="60" t="s">
        <v>1586</v>
      </c>
      <c r="C976" s="60" t="s">
        <v>1739</v>
      </c>
      <c r="D976" s="60">
        <v>5142600079</v>
      </c>
      <c r="E976" s="60">
        <v>10</v>
      </c>
      <c r="F976" s="60">
        <v>20</v>
      </c>
      <c r="G976" s="60">
        <v>30</v>
      </c>
      <c r="H976" s="70">
        <v>20000000</v>
      </c>
      <c r="I976" s="78">
        <f t="shared" si="30"/>
        <v>25000000</v>
      </c>
      <c r="J976" s="86">
        <f t="shared" si="31"/>
        <v>25</v>
      </c>
    </row>
    <row r="977" spans="1:10" ht="15">
      <c r="A977" s="60" t="s">
        <v>20</v>
      </c>
      <c r="B977" s="60" t="s">
        <v>1586</v>
      </c>
      <c r="C977" s="60" t="s">
        <v>1740</v>
      </c>
      <c r="D977" s="60">
        <v>5142600080</v>
      </c>
      <c r="E977" s="60">
        <v>10</v>
      </c>
      <c r="F977" s="60">
        <v>20</v>
      </c>
      <c r="G977" s="60">
        <v>30</v>
      </c>
      <c r="H977" s="70">
        <v>20000000</v>
      </c>
      <c r="I977" s="78">
        <f t="shared" si="30"/>
        <v>25000000</v>
      </c>
      <c r="J977" s="86">
        <f t="shared" si="31"/>
        <v>25</v>
      </c>
    </row>
    <row r="978" spans="1:10" ht="15">
      <c r="A978" s="60" t="s">
        <v>20</v>
      </c>
      <c r="B978" s="60" t="s">
        <v>1586</v>
      </c>
      <c r="C978" s="60" t="s">
        <v>1741</v>
      </c>
      <c r="D978" s="60">
        <v>5142600081</v>
      </c>
      <c r="E978" s="60">
        <v>10</v>
      </c>
      <c r="F978" s="60">
        <v>20</v>
      </c>
      <c r="G978" s="60">
        <v>30</v>
      </c>
      <c r="H978" s="70">
        <v>20000000</v>
      </c>
      <c r="I978" s="78">
        <f t="shared" si="30"/>
        <v>25000000</v>
      </c>
      <c r="J978" s="86">
        <f t="shared" si="31"/>
        <v>25</v>
      </c>
    </row>
    <row r="979" spans="1:10" ht="15">
      <c r="A979" s="60" t="s">
        <v>20</v>
      </c>
      <c r="B979" s="60" t="s">
        <v>1586</v>
      </c>
      <c r="C979" s="60" t="s">
        <v>1742</v>
      </c>
      <c r="D979" s="60">
        <v>5142600082</v>
      </c>
      <c r="E979" s="60">
        <v>10</v>
      </c>
      <c r="F979" s="60">
        <v>20</v>
      </c>
      <c r="G979" s="60">
        <v>30</v>
      </c>
      <c r="H979" s="70">
        <v>5000000</v>
      </c>
      <c r="I979" s="78">
        <f t="shared" si="30"/>
        <v>6250000</v>
      </c>
      <c r="J979" s="86">
        <f t="shared" si="31"/>
        <v>25</v>
      </c>
    </row>
    <row r="980" spans="1:10" ht="15.75">
      <c r="A980" s="57" t="s">
        <v>20</v>
      </c>
      <c r="B980" s="57" t="s">
        <v>1586</v>
      </c>
      <c r="C980" s="57" t="s">
        <v>1743</v>
      </c>
      <c r="D980" s="57">
        <v>5142640000</v>
      </c>
      <c r="E980" s="57">
        <v>60</v>
      </c>
      <c r="F980" s="57">
        <v>120</v>
      </c>
      <c r="G980" s="57">
        <v>180</v>
      </c>
      <c r="H980" s="69">
        <v>50000000</v>
      </c>
      <c r="I980" s="78">
        <f t="shared" si="30"/>
        <v>62500000</v>
      </c>
      <c r="J980" s="86">
        <f t="shared" si="31"/>
        <v>25</v>
      </c>
    </row>
    <row r="981" spans="1:10" ht="15">
      <c r="A981" s="60" t="s">
        <v>20</v>
      </c>
      <c r="B981" s="60" t="s">
        <v>1586</v>
      </c>
      <c r="C981" s="60" t="s">
        <v>1744</v>
      </c>
      <c r="D981" s="60">
        <v>5142200007</v>
      </c>
      <c r="E981" s="60">
        <v>10</v>
      </c>
      <c r="F981" s="60">
        <v>20</v>
      </c>
      <c r="G981" s="60">
        <v>30</v>
      </c>
      <c r="H981" s="70">
        <v>10000000</v>
      </c>
      <c r="I981" s="78">
        <f t="shared" si="30"/>
        <v>12500000</v>
      </c>
      <c r="J981" s="86">
        <f t="shared" si="31"/>
        <v>25</v>
      </c>
    </row>
    <row r="982" spans="1:10" ht="15">
      <c r="A982" s="60" t="s">
        <v>20</v>
      </c>
      <c r="B982" s="60" t="s">
        <v>1586</v>
      </c>
      <c r="C982" s="60" t="s">
        <v>1745</v>
      </c>
      <c r="D982" s="60">
        <v>5142600083</v>
      </c>
      <c r="E982" s="60">
        <v>10</v>
      </c>
      <c r="F982" s="60">
        <v>20</v>
      </c>
      <c r="G982" s="60">
        <v>30</v>
      </c>
      <c r="H982" s="70">
        <v>9000000</v>
      </c>
      <c r="I982" s="78">
        <f t="shared" si="30"/>
        <v>11250000</v>
      </c>
      <c r="J982" s="86">
        <f t="shared" si="31"/>
        <v>25</v>
      </c>
    </row>
    <row r="983" spans="1:10" ht="15">
      <c r="A983" s="60" t="s">
        <v>20</v>
      </c>
      <c r="B983" s="60" t="s">
        <v>1586</v>
      </c>
      <c r="C983" s="60" t="s">
        <v>1746</v>
      </c>
      <c r="D983" s="60">
        <v>5142600084</v>
      </c>
      <c r="E983" s="60">
        <v>10</v>
      </c>
      <c r="F983" s="60">
        <v>20</v>
      </c>
      <c r="G983" s="60">
        <v>30</v>
      </c>
      <c r="H983" s="70">
        <v>9000000</v>
      </c>
      <c r="I983" s="78">
        <f t="shared" si="30"/>
        <v>11250000</v>
      </c>
      <c r="J983" s="86">
        <f t="shared" si="31"/>
        <v>25</v>
      </c>
    </row>
    <row r="984" spans="1:10" ht="15">
      <c r="A984" s="60" t="s">
        <v>20</v>
      </c>
      <c r="B984" s="60" t="s">
        <v>1586</v>
      </c>
      <c r="C984" s="60" t="s">
        <v>1747</v>
      </c>
      <c r="D984" s="60">
        <v>5142600085</v>
      </c>
      <c r="E984" s="60">
        <v>10</v>
      </c>
      <c r="F984" s="60">
        <v>20</v>
      </c>
      <c r="G984" s="60">
        <v>30</v>
      </c>
      <c r="H984" s="70">
        <v>9000000</v>
      </c>
      <c r="I984" s="78">
        <f t="shared" si="30"/>
        <v>11250000</v>
      </c>
      <c r="J984" s="86">
        <f t="shared" si="31"/>
        <v>25</v>
      </c>
    </row>
    <row r="985" spans="1:10" ht="15">
      <c r="A985" s="60" t="s">
        <v>20</v>
      </c>
      <c r="B985" s="60" t="s">
        <v>1586</v>
      </c>
      <c r="C985" s="60" t="s">
        <v>1748</v>
      </c>
      <c r="D985" s="60">
        <v>5142600090</v>
      </c>
      <c r="E985" s="60">
        <v>20</v>
      </c>
      <c r="F985" s="60">
        <v>40</v>
      </c>
      <c r="G985" s="60">
        <v>60</v>
      </c>
      <c r="H985" s="70">
        <v>13000000</v>
      </c>
      <c r="I985" s="78">
        <f t="shared" si="30"/>
        <v>16250000</v>
      </c>
      <c r="J985" s="86">
        <f t="shared" si="31"/>
        <v>25</v>
      </c>
    </row>
    <row r="986" spans="1:10" ht="15.75">
      <c r="A986" s="57" t="s">
        <v>20</v>
      </c>
      <c r="B986" s="57" t="s">
        <v>1586</v>
      </c>
      <c r="C986" s="57" t="s">
        <v>1749</v>
      </c>
      <c r="D986" s="57">
        <v>5142650000</v>
      </c>
      <c r="E986" s="57">
        <v>60</v>
      </c>
      <c r="F986" s="57">
        <v>120</v>
      </c>
      <c r="G986" s="57">
        <v>180</v>
      </c>
      <c r="H986" s="69">
        <v>35000000</v>
      </c>
      <c r="I986" s="78">
        <f t="shared" si="30"/>
        <v>43750000</v>
      </c>
      <c r="J986" s="86">
        <f t="shared" si="31"/>
        <v>25</v>
      </c>
    </row>
    <row r="987" spans="1:10" ht="15">
      <c r="A987" s="60" t="s">
        <v>20</v>
      </c>
      <c r="B987" s="60" t="s">
        <v>1586</v>
      </c>
      <c r="C987" s="60" t="s">
        <v>1672</v>
      </c>
      <c r="D987" s="60">
        <v>5142300005</v>
      </c>
      <c r="E987" s="60">
        <v>10</v>
      </c>
      <c r="F987" s="60">
        <v>20</v>
      </c>
      <c r="G987" s="60">
        <v>30</v>
      </c>
      <c r="H987" s="70">
        <v>7000000</v>
      </c>
      <c r="I987" s="78">
        <f t="shared" si="30"/>
        <v>8750000</v>
      </c>
      <c r="J987" s="86">
        <f t="shared" si="31"/>
        <v>25</v>
      </c>
    </row>
    <row r="988" spans="1:10" ht="15">
      <c r="A988" s="60" t="s">
        <v>20</v>
      </c>
      <c r="B988" s="60" t="s">
        <v>1586</v>
      </c>
      <c r="C988" s="60" t="s">
        <v>1750</v>
      </c>
      <c r="D988" s="60">
        <v>5142600086</v>
      </c>
      <c r="E988" s="60">
        <v>10</v>
      </c>
      <c r="F988" s="60">
        <v>20</v>
      </c>
      <c r="G988" s="60">
        <v>30</v>
      </c>
      <c r="H988" s="70">
        <v>5000000</v>
      </c>
      <c r="I988" s="78">
        <f t="shared" si="30"/>
        <v>6250000</v>
      </c>
      <c r="J988" s="86">
        <f t="shared" si="31"/>
        <v>25</v>
      </c>
    </row>
    <row r="989" spans="1:10" ht="15">
      <c r="A989" s="60" t="s">
        <v>20</v>
      </c>
      <c r="B989" s="60" t="s">
        <v>1586</v>
      </c>
      <c r="C989" s="60" t="s">
        <v>1751</v>
      </c>
      <c r="D989" s="60">
        <v>5142600087</v>
      </c>
      <c r="E989" s="60">
        <v>10</v>
      </c>
      <c r="F989" s="60">
        <v>20</v>
      </c>
      <c r="G989" s="60">
        <v>30</v>
      </c>
      <c r="H989" s="70">
        <v>5000000</v>
      </c>
      <c r="I989" s="78">
        <f t="shared" si="30"/>
        <v>6250000</v>
      </c>
      <c r="J989" s="86">
        <f t="shared" si="31"/>
        <v>25</v>
      </c>
    </row>
    <row r="990" spans="1:10" ht="15">
      <c r="A990" s="60" t="s">
        <v>20</v>
      </c>
      <c r="B990" s="60" t="s">
        <v>1586</v>
      </c>
      <c r="C990" s="60" t="s">
        <v>1752</v>
      </c>
      <c r="D990" s="60">
        <v>5142600091</v>
      </c>
      <c r="E990" s="60">
        <v>10</v>
      </c>
      <c r="F990" s="60">
        <v>20</v>
      </c>
      <c r="G990" s="60">
        <v>30</v>
      </c>
      <c r="H990" s="70">
        <v>5000000</v>
      </c>
      <c r="I990" s="78">
        <f t="shared" si="30"/>
        <v>6250000</v>
      </c>
      <c r="J990" s="86">
        <f t="shared" si="31"/>
        <v>25</v>
      </c>
    </row>
    <row r="991" spans="1:10" ht="15">
      <c r="A991" s="60" t="s">
        <v>20</v>
      </c>
      <c r="B991" s="60" t="s">
        <v>1586</v>
      </c>
      <c r="C991" s="60" t="s">
        <v>1753</v>
      </c>
      <c r="D991" s="60">
        <v>5142600092</v>
      </c>
      <c r="E991" s="60">
        <v>10</v>
      </c>
      <c r="F991" s="60">
        <v>20</v>
      </c>
      <c r="G991" s="60">
        <v>30</v>
      </c>
      <c r="H991" s="70">
        <v>8000000</v>
      </c>
      <c r="I991" s="78">
        <f t="shared" si="30"/>
        <v>10000000</v>
      </c>
      <c r="J991" s="86">
        <f t="shared" si="31"/>
        <v>25</v>
      </c>
    </row>
    <row r="992" spans="1:10" ht="15">
      <c r="A992" s="60" t="s">
        <v>20</v>
      </c>
      <c r="B992" s="60" t="s">
        <v>1586</v>
      </c>
      <c r="C992" s="60" t="s">
        <v>1754</v>
      </c>
      <c r="D992" s="60">
        <v>5142600093</v>
      </c>
      <c r="E992" s="60">
        <v>10</v>
      </c>
      <c r="F992" s="60">
        <v>20</v>
      </c>
      <c r="G992" s="60">
        <v>30</v>
      </c>
      <c r="H992" s="70">
        <v>5000000</v>
      </c>
      <c r="I992" s="78">
        <f t="shared" si="30"/>
        <v>6250000</v>
      </c>
      <c r="J992" s="86">
        <f t="shared" si="31"/>
        <v>25</v>
      </c>
    </row>
    <row r="993" spans="1:10" ht="15.75">
      <c r="A993" s="57" t="s">
        <v>20</v>
      </c>
      <c r="B993" s="57" t="s">
        <v>1586</v>
      </c>
      <c r="C993" s="57" t="s">
        <v>1755</v>
      </c>
      <c r="D993" s="57">
        <v>5142660000</v>
      </c>
      <c r="E993" s="57">
        <v>40</v>
      </c>
      <c r="F993" s="57">
        <v>80</v>
      </c>
      <c r="G993" s="57">
        <v>120</v>
      </c>
      <c r="H993" s="69">
        <v>52000000</v>
      </c>
      <c r="I993" s="78">
        <f t="shared" si="30"/>
        <v>65000000</v>
      </c>
      <c r="J993" s="86">
        <f t="shared" si="31"/>
        <v>25</v>
      </c>
    </row>
    <row r="994" spans="1:10" ht="15">
      <c r="A994" s="60" t="s">
        <v>20</v>
      </c>
      <c r="B994" s="60" t="s">
        <v>1586</v>
      </c>
      <c r="C994" s="60" t="s">
        <v>1756</v>
      </c>
      <c r="D994" s="60">
        <v>5141200002</v>
      </c>
      <c r="E994" s="60">
        <v>10</v>
      </c>
      <c r="F994" s="60">
        <v>20</v>
      </c>
      <c r="G994" s="60">
        <v>30</v>
      </c>
      <c r="H994" s="70">
        <v>7500000</v>
      </c>
      <c r="I994" s="78">
        <f t="shared" si="30"/>
        <v>9375000</v>
      </c>
      <c r="J994" s="86">
        <f t="shared" si="31"/>
        <v>25</v>
      </c>
    </row>
    <row r="995" spans="1:10" ht="15">
      <c r="A995" s="60" t="s">
        <v>20</v>
      </c>
      <c r="B995" s="60" t="s">
        <v>1586</v>
      </c>
      <c r="C995" s="60" t="s">
        <v>1648</v>
      </c>
      <c r="D995" s="60">
        <v>5142100003</v>
      </c>
      <c r="E995" s="60">
        <v>10</v>
      </c>
      <c r="F995" s="60">
        <v>20</v>
      </c>
      <c r="G995" s="60">
        <v>30</v>
      </c>
      <c r="H995" s="70">
        <v>4500000</v>
      </c>
      <c r="I995" s="78">
        <f t="shared" si="30"/>
        <v>5625000</v>
      </c>
      <c r="J995" s="86">
        <f t="shared" si="31"/>
        <v>25</v>
      </c>
    </row>
    <row r="996" spans="1:10" ht="15">
      <c r="A996" s="60" t="s">
        <v>20</v>
      </c>
      <c r="B996" s="60" t="s">
        <v>1586</v>
      </c>
      <c r="C996" s="60" t="s">
        <v>1757</v>
      </c>
      <c r="D996" s="60">
        <v>5142600088</v>
      </c>
      <c r="E996" s="60">
        <v>10</v>
      </c>
      <c r="F996" s="60">
        <v>20</v>
      </c>
      <c r="G996" s="60">
        <v>30</v>
      </c>
      <c r="H996" s="70">
        <v>20000000</v>
      </c>
      <c r="I996" s="78">
        <f t="shared" si="30"/>
        <v>25000000</v>
      </c>
      <c r="J996" s="86">
        <f t="shared" si="31"/>
        <v>25</v>
      </c>
    </row>
    <row r="997" spans="1:10" ht="15">
      <c r="A997" s="60" t="s">
        <v>20</v>
      </c>
      <c r="B997" s="60" t="s">
        <v>1586</v>
      </c>
      <c r="C997" s="60" t="s">
        <v>1758</v>
      </c>
      <c r="D997" s="60">
        <v>5142600089</v>
      </c>
      <c r="E997" s="60">
        <v>10</v>
      </c>
      <c r="F997" s="60">
        <v>20</v>
      </c>
      <c r="G997" s="60">
        <v>30</v>
      </c>
      <c r="H997" s="70">
        <v>20000000</v>
      </c>
      <c r="I997" s="78">
        <f t="shared" si="30"/>
        <v>25000000</v>
      </c>
      <c r="J997" s="86">
        <f t="shared" si="31"/>
        <v>25</v>
      </c>
    </row>
    <row r="998" spans="1:10" ht="15.75">
      <c r="A998" s="57" t="s">
        <v>20</v>
      </c>
      <c r="B998" s="57" t="s">
        <v>1586</v>
      </c>
      <c r="C998" s="57" t="s">
        <v>1761</v>
      </c>
      <c r="D998" s="57">
        <v>5142670000</v>
      </c>
      <c r="E998" s="57">
        <v>30</v>
      </c>
      <c r="F998" s="57">
        <v>60</v>
      </c>
      <c r="G998" s="57">
        <v>90</v>
      </c>
      <c r="H998" s="69">
        <v>28000000</v>
      </c>
      <c r="I998" s="78">
        <f t="shared" si="30"/>
        <v>35000000</v>
      </c>
      <c r="J998" s="86">
        <f t="shared" si="31"/>
        <v>25</v>
      </c>
    </row>
    <row r="999" spans="1:10" ht="15">
      <c r="A999" s="59" t="s">
        <v>20</v>
      </c>
      <c r="B999" s="59" t="s">
        <v>1586</v>
      </c>
      <c r="C999" s="59" t="s">
        <v>1645</v>
      </c>
      <c r="D999" s="59">
        <v>5141200001</v>
      </c>
      <c r="E999" s="60">
        <v>10</v>
      </c>
      <c r="F999" s="59">
        <v>20</v>
      </c>
      <c r="G999" s="59">
        <v>30</v>
      </c>
      <c r="H999" s="70">
        <v>6000000</v>
      </c>
      <c r="I999" s="78">
        <f t="shared" si="30"/>
        <v>7500000</v>
      </c>
      <c r="J999" s="86">
        <f t="shared" si="31"/>
        <v>25</v>
      </c>
    </row>
    <row r="1000" spans="1:10" ht="15">
      <c r="A1000" s="59" t="s">
        <v>20</v>
      </c>
      <c r="B1000" s="59" t="s">
        <v>1586</v>
      </c>
      <c r="C1000" s="59" t="s">
        <v>1646</v>
      </c>
      <c r="D1000" s="59">
        <v>5142100001</v>
      </c>
      <c r="E1000" s="60">
        <v>10</v>
      </c>
      <c r="F1000" s="59">
        <v>20</v>
      </c>
      <c r="G1000" s="59">
        <v>30</v>
      </c>
      <c r="H1000" s="70">
        <v>12000000</v>
      </c>
      <c r="I1000" s="78">
        <f t="shared" si="30"/>
        <v>15000000</v>
      </c>
      <c r="J1000" s="86">
        <f t="shared" si="31"/>
        <v>25</v>
      </c>
    </row>
    <row r="1001" spans="1:10" ht="15">
      <c r="A1001" s="59" t="s">
        <v>20</v>
      </c>
      <c r="B1001" s="59" t="s">
        <v>1586</v>
      </c>
      <c r="C1001" s="59" t="s">
        <v>1647</v>
      </c>
      <c r="D1001" s="59">
        <v>5142100002</v>
      </c>
      <c r="E1001" s="60">
        <v>10</v>
      </c>
      <c r="F1001" s="59">
        <v>20</v>
      </c>
      <c r="G1001" s="59">
        <v>30</v>
      </c>
      <c r="H1001" s="70">
        <v>10000000</v>
      </c>
      <c r="I1001" s="78">
        <f t="shared" si="30"/>
        <v>12500000</v>
      </c>
      <c r="J1001" s="86">
        <f t="shared" si="31"/>
        <v>25</v>
      </c>
    </row>
    <row r="1002" spans="1:10" ht="15.75">
      <c r="A1002" s="57" t="s">
        <v>20</v>
      </c>
      <c r="B1002" s="57" t="s">
        <v>1586</v>
      </c>
      <c r="C1002" s="57" t="s">
        <v>1862</v>
      </c>
      <c r="D1002" s="57">
        <v>5142620000</v>
      </c>
      <c r="E1002" s="57">
        <v>30</v>
      </c>
      <c r="F1002" s="57">
        <v>60</v>
      </c>
      <c r="G1002" s="57">
        <v>90</v>
      </c>
      <c r="H1002" s="69">
        <v>42000000</v>
      </c>
      <c r="I1002" s="78">
        <f t="shared" si="30"/>
        <v>52500000</v>
      </c>
      <c r="J1002" s="86">
        <f t="shared" si="31"/>
        <v>25</v>
      </c>
    </row>
    <row r="1003" spans="1:10" ht="15">
      <c r="A1003" s="60" t="s">
        <v>20</v>
      </c>
      <c r="B1003" s="60" t="s">
        <v>1586</v>
      </c>
      <c r="C1003" s="60" t="s">
        <v>1863</v>
      </c>
      <c r="D1003" s="60">
        <v>5142600074</v>
      </c>
      <c r="E1003" s="60">
        <v>10</v>
      </c>
      <c r="F1003" s="60">
        <v>20</v>
      </c>
      <c r="G1003" s="60">
        <v>30</v>
      </c>
      <c r="H1003" s="70">
        <v>14000000</v>
      </c>
      <c r="I1003" s="78">
        <f t="shared" si="30"/>
        <v>17500000</v>
      </c>
      <c r="J1003" s="86">
        <f t="shared" si="31"/>
        <v>25</v>
      </c>
    </row>
    <row r="1004" spans="1:10" ht="15">
      <c r="A1004" s="60" t="s">
        <v>20</v>
      </c>
      <c r="B1004" s="60" t="s">
        <v>1586</v>
      </c>
      <c r="C1004" s="60" t="s">
        <v>1864</v>
      </c>
      <c r="D1004" s="60">
        <v>5142600075</v>
      </c>
      <c r="E1004" s="60">
        <v>10</v>
      </c>
      <c r="F1004" s="60">
        <v>20</v>
      </c>
      <c r="G1004" s="60">
        <v>30</v>
      </c>
      <c r="H1004" s="70">
        <v>14000000</v>
      </c>
      <c r="I1004" s="78">
        <f t="shared" si="30"/>
        <v>17500000</v>
      </c>
      <c r="J1004" s="86">
        <f t="shared" si="31"/>
        <v>25</v>
      </c>
    </row>
    <row r="1005" spans="1:10" ht="15">
      <c r="A1005" s="60" t="s">
        <v>20</v>
      </c>
      <c r="B1005" s="60" t="s">
        <v>1586</v>
      </c>
      <c r="C1005" s="60" t="s">
        <v>1865</v>
      </c>
      <c r="D1005" s="60">
        <v>5142600076</v>
      </c>
      <c r="E1005" s="60">
        <v>10</v>
      </c>
      <c r="F1005" s="60">
        <v>20</v>
      </c>
      <c r="G1005" s="60">
        <v>30</v>
      </c>
      <c r="H1005" s="70">
        <v>14000000</v>
      </c>
      <c r="I1005" s="78">
        <f t="shared" si="30"/>
        <v>17500000</v>
      </c>
      <c r="J1005" s="86">
        <f t="shared" si="31"/>
        <v>25</v>
      </c>
    </row>
    <row r="1006" spans="1:10" ht="15">
      <c r="A1006" s="54" t="s">
        <v>460</v>
      </c>
      <c r="B1006" s="54" t="s">
        <v>1705</v>
      </c>
      <c r="C1006" s="54" t="s">
        <v>1706</v>
      </c>
      <c r="D1006" s="54" t="s">
        <v>1707</v>
      </c>
      <c r="E1006" s="54">
        <v>21</v>
      </c>
      <c r="F1006" s="54">
        <v>102</v>
      </c>
      <c r="G1006" s="54">
        <v>123</v>
      </c>
      <c r="H1006" s="68">
        <v>17285220</v>
      </c>
      <c r="I1006" s="78">
        <f t="shared" si="30"/>
        <v>21606525</v>
      </c>
      <c r="J1006" s="86">
        <f t="shared" si="31"/>
        <v>25</v>
      </c>
    </row>
    <row r="1007" spans="1:10" ht="15">
      <c r="A1007" s="54" t="s">
        <v>460</v>
      </c>
      <c r="B1007" s="54" t="s">
        <v>1705</v>
      </c>
      <c r="C1007" s="54" t="s">
        <v>1708</v>
      </c>
      <c r="D1007" s="54" t="s">
        <v>1709</v>
      </c>
      <c r="E1007" s="54">
        <v>115</v>
      </c>
      <c r="F1007" s="54">
        <v>400</v>
      </c>
      <c r="G1007" s="54">
        <v>515</v>
      </c>
      <c r="H1007" s="68">
        <v>70461060</v>
      </c>
      <c r="I1007" s="78">
        <f t="shared" si="30"/>
        <v>88076325</v>
      </c>
      <c r="J1007" s="86">
        <f t="shared" si="31"/>
        <v>25</v>
      </c>
    </row>
    <row r="1008" spans="1:10" ht="15">
      <c r="A1008" s="54" t="s">
        <v>460</v>
      </c>
      <c r="B1008" s="54" t="s">
        <v>1705</v>
      </c>
      <c r="C1008" s="54" t="s">
        <v>1574</v>
      </c>
      <c r="D1008" s="54" t="s">
        <v>1575</v>
      </c>
      <c r="E1008" s="54">
        <v>24</v>
      </c>
      <c r="F1008" s="54">
        <v>51</v>
      </c>
      <c r="G1008" s="54">
        <v>75</v>
      </c>
      <c r="H1008" s="68">
        <v>9749124</v>
      </c>
      <c r="I1008" s="78">
        <f t="shared" si="30"/>
        <v>12186405</v>
      </c>
      <c r="J1008" s="86">
        <f t="shared" si="31"/>
        <v>25</v>
      </c>
    </row>
    <row r="1009" spans="1:10" ht="15">
      <c r="A1009" s="54" t="s">
        <v>460</v>
      </c>
      <c r="B1009" s="54" t="s">
        <v>1705</v>
      </c>
      <c r="C1009" s="54" t="s">
        <v>485</v>
      </c>
      <c r="D1009" s="54" t="s">
        <v>1710</v>
      </c>
      <c r="E1009" s="54">
        <v>102</v>
      </c>
      <c r="F1009" s="54">
        <v>334</v>
      </c>
      <c r="G1009" s="54">
        <v>436</v>
      </c>
      <c r="H1009" s="68">
        <v>59324720</v>
      </c>
      <c r="I1009" s="78">
        <f t="shared" si="30"/>
        <v>74155900</v>
      </c>
      <c r="J1009" s="86">
        <f t="shared" si="31"/>
        <v>25</v>
      </c>
    </row>
    <row r="1010" spans="1:10" ht="15">
      <c r="A1010" s="54" t="s">
        <v>460</v>
      </c>
      <c r="B1010" s="54" t="s">
        <v>1705</v>
      </c>
      <c r="C1010" s="54" t="s">
        <v>1559</v>
      </c>
      <c r="D1010" s="54" t="s">
        <v>1560</v>
      </c>
      <c r="E1010" s="54">
        <v>23</v>
      </c>
      <c r="F1010" s="54">
        <v>86</v>
      </c>
      <c r="G1010" s="54">
        <v>109</v>
      </c>
      <c r="H1010" s="68">
        <v>15007740</v>
      </c>
      <c r="I1010" s="78">
        <f t="shared" si="30"/>
        <v>18759675</v>
      </c>
      <c r="J1010" s="86">
        <f t="shared" si="31"/>
        <v>25</v>
      </c>
    </row>
    <row r="1011" spans="1:10" ht="15">
      <c r="A1011" s="54" t="s">
        <v>460</v>
      </c>
      <c r="B1011" s="54" t="s">
        <v>1705</v>
      </c>
      <c r="C1011" s="54" t="s">
        <v>1711</v>
      </c>
      <c r="D1011" s="54" t="s">
        <v>1712</v>
      </c>
      <c r="E1011" s="54">
        <v>23</v>
      </c>
      <c r="F1011" s="54">
        <v>108</v>
      </c>
      <c r="G1011" s="54">
        <v>131</v>
      </c>
      <c r="H1011" s="68">
        <v>18364676</v>
      </c>
      <c r="I1011" s="78">
        <f t="shared" si="30"/>
        <v>22955845</v>
      </c>
      <c r="J1011" s="86">
        <f t="shared" si="31"/>
        <v>25</v>
      </c>
    </row>
    <row r="1012" spans="1:10" ht="15">
      <c r="A1012" s="54" t="s">
        <v>460</v>
      </c>
      <c r="B1012" s="54" t="s">
        <v>1713</v>
      </c>
      <c r="C1012" s="54" t="s">
        <v>1714</v>
      </c>
      <c r="D1012" s="61">
        <v>731820810440001</v>
      </c>
      <c r="E1012" s="54">
        <v>96</v>
      </c>
      <c r="F1012" s="54">
        <v>214</v>
      </c>
      <c r="G1012" s="54">
        <v>310</v>
      </c>
      <c r="H1012" s="68">
        <v>48794512</v>
      </c>
      <c r="I1012" s="78">
        <f t="shared" si="30"/>
        <v>60993140</v>
      </c>
      <c r="J1012" s="86">
        <f t="shared" si="31"/>
        <v>25</v>
      </c>
    </row>
    <row r="1013" spans="1:10" ht="15">
      <c r="A1013" s="54" t="s">
        <v>8</v>
      </c>
      <c r="B1013" s="54" t="s">
        <v>1715</v>
      </c>
      <c r="C1013" s="54" t="s">
        <v>1716</v>
      </c>
      <c r="D1013" s="61">
        <v>731820280040001</v>
      </c>
      <c r="E1013" s="54">
        <v>53</v>
      </c>
      <c r="F1013" s="54">
        <v>215</v>
      </c>
      <c r="G1013" s="54">
        <v>268</v>
      </c>
      <c r="H1013" s="68">
        <v>41794512</v>
      </c>
      <c r="I1013" s="78">
        <f t="shared" si="30"/>
        <v>52243140</v>
      </c>
      <c r="J1013" s="86">
        <f t="shared" si="31"/>
        <v>25</v>
      </c>
    </row>
    <row r="1014" spans="1:10" ht="15">
      <c r="A1014" s="54" t="s">
        <v>8</v>
      </c>
      <c r="B1014" s="54" t="s">
        <v>1717</v>
      </c>
      <c r="C1014" s="54" t="s">
        <v>1718</v>
      </c>
      <c r="D1014" s="61">
        <v>731720190140001</v>
      </c>
      <c r="E1014" s="54">
        <v>84</v>
      </c>
      <c r="F1014" s="54">
        <v>373</v>
      </c>
      <c r="G1014" s="54">
        <v>457</v>
      </c>
      <c r="H1014" s="68">
        <v>77019500</v>
      </c>
      <c r="I1014" s="78">
        <f t="shared" si="30"/>
        <v>96274375</v>
      </c>
      <c r="J1014" s="86">
        <f t="shared" si="31"/>
        <v>25</v>
      </c>
    </row>
    <row r="1015" spans="1:10" ht="15">
      <c r="A1015" s="54" t="s">
        <v>8</v>
      </c>
      <c r="B1015" s="54" t="s">
        <v>189</v>
      </c>
      <c r="C1015" s="54" t="s">
        <v>1769</v>
      </c>
      <c r="D1015" s="54" t="s">
        <v>1815</v>
      </c>
      <c r="E1015" s="54">
        <v>84</v>
      </c>
      <c r="F1015" s="54">
        <v>126</v>
      </c>
      <c r="G1015" s="54">
        <v>210</v>
      </c>
      <c r="H1015" s="68">
        <v>105000000</v>
      </c>
      <c r="I1015" s="78">
        <f t="shared" si="30"/>
        <v>131250000</v>
      </c>
      <c r="J1015" s="86">
        <f t="shared" si="31"/>
        <v>25</v>
      </c>
    </row>
    <row r="1016" spans="1:10" ht="15">
      <c r="A1016" s="54" t="s">
        <v>8</v>
      </c>
      <c r="B1016" s="54" t="s">
        <v>189</v>
      </c>
      <c r="C1016" s="54" t="s">
        <v>1770</v>
      </c>
      <c r="D1016" s="54" t="s">
        <v>1816</v>
      </c>
      <c r="E1016" s="54">
        <v>30</v>
      </c>
      <c r="F1016" s="54">
        <v>60</v>
      </c>
      <c r="G1016" s="54">
        <v>90</v>
      </c>
      <c r="H1016" s="68">
        <v>45000000</v>
      </c>
      <c r="I1016" s="78">
        <f t="shared" si="30"/>
        <v>56250000</v>
      </c>
      <c r="J1016" s="86">
        <f t="shared" si="31"/>
        <v>25</v>
      </c>
    </row>
    <row r="1017" spans="1:10" ht="15">
      <c r="A1017" s="54" t="s">
        <v>8</v>
      </c>
      <c r="B1017" s="54" t="s">
        <v>189</v>
      </c>
      <c r="C1017" s="54" t="s">
        <v>1771</v>
      </c>
      <c r="D1017" s="54" t="s">
        <v>1817</v>
      </c>
      <c r="E1017" s="54">
        <v>40</v>
      </c>
      <c r="F1017" s="54">
        <v>92</v>
      </c>
      <c r="G1017" s="54">
        <v>132</v>
      </c>
      <c r="H1017" s="68">
        <v>66000000</v>
      </c>
      <c r="I1017" s="78">
        <f t="shared" si="30"/>
        <v>82500000</v>
      </c>
      <c r="J1017" s="86">
        <f t="shared" si="31"/>
        <v>25</v>
      </c>
    </row>
    <row r="1018" spans="1:10" ht="15">
      <c r="A1018" s="54" t="s">
        <v>8</v>
      </c>
      <c r="B1018" s="54" t="s">
        <v>189</v>
      </c>
      <c r="C1018" s="54" t="s">
        <v>1772</v>
      </c>
      <c r="D1018" s="54" t="s">
        <v>1818</v>
      </c>
      <c r="E1018" s="54">
        <v>79</v>
      </c>
      <c r="F1018" s="54">
        <v>127</v>
      </c>
      <c r="G1018" s="54">
        <v>206</v>
      </c>
      <c r="H1018" s="68">
        <v>103000000</v>
      </c>
      <c r="I1018" s="78">
        <f t="shared" si="30"/>
        <v>128750000</v>
      </c>
      <c r="J1018" s="86">
        <f t="shared" si="31"/>
        <v>25</v>
      </c>
    </row>
    <row r="1019" spans="1:10" ht="15">
      <c r="A1019" s="54" t="s">
        <v>8</v>
      </c>
      <c r="B1019" s="54" t="s">
        <v>189</v>
      </c>
      <c r="C1019" s="54" t="s">
        <v>1773</v>
      </c>
      <c r="D1019" s="54" t="s">
        <v>1819</v>
      </c>
      <c r="E1019" s="54">
        <v>34</v>
      </c>
      <c r="F1019" s="54">
        <v>52</v>
      </c>
      <c r="G1019" s="54">
        <v>86</v>
      </c>
      <c r="H1019" s="68">
        <v>43000000</v>
      </c>
      <c r="I1019" s="78">
        <f t="shared" si="30"/>
        <v>53750000</v>
      </c>
      <c r="J1019" s="86">
        <f t="shared" si="31"/>
        <v>25</v>
      </c>
    </row>
    <row r="1020" spans="1:10" ht="15">
      <c r="A1020" s="54" t="s">
        <v>8</v>
      </c>
      <c r="B1020" s="54" t="s">
        <v>189</v>
      </c>
      <c r="C1020" s="54" t="s">
        <v>1774</v>
      </c>
      <c r="D1020" s="54" t="s">
        <v>1820</v>
      </c>
      <c r="E1020" s="54">
        <v>30</v>
      </c>
      <c r="F1020" s="54">
        <v>90</v>
      </c>
      <c r="G1020" s="54">
        <v>120</v>
      </c>
      <c r="H1020" s="68">
        <v>60000000</v>
      </c>
      <c r="I1020" s="78">
        <f t="shared" si="30"/>
        <v>75000000</v>
      </c>
      <c r="J1020" s="86">
        <f t="shared" si="31"/>
        <v>25</v>
      </c>
    </row>
    <row r="1021" spans="1:10" ht="15">
      <c r="A1021" s="54" t="s">
        <v>8</v>
      </c>
      <c r="B1021" s="54" t="s">
        <v>189</v>
      </c>
      <c r="C1021" s="54" t="s">
        <v>1775</v>
      </c>
      <c r="D1021" s="54" t="s">
        <v>1821</v>
      </c>
      <c r="E1021" s="54">
        <v>55</v>
      </c>
      <c r="F1021" s="54">
        <v>113</v>
      </c>
      <c r="G1021" s="54">
        <v>168</v>
      </c>
      <c r="H1021" s="68">
        <v>84000000</v>
      </c>
      <c r="I1021" s="78">
        <f t="shared" si="30"/>
        <v>105000000</v>
      </c>
      <c r="J1021" s="86">
        <f t="shared" si="31"/>
        <v>25</v>
      </c>
    </row>
    <row r="1022" spans="1:10" ht="15">
      <c r="A1022" s="54" t="s">
        <v>8</v>
      </c>
      <c r="B1022" s="54" t="s">
        <v>189</v>
      </c>
      <c r="C1022" s="54" t="s">
        <v>1776</v>
      </c>
      <c r="D1022" s="54" t="s">
        <v>1822</v>
      </c>
      <c r="E1022" s="54">
        <v>60</v>
      </c>
      <c r="F1022" s="54">
        <v>50</v>
      </c>
      <c r="G1022" s="54">
        <v>110</v>
      </c>
      <c r="H1022" s="68">
        <v>55000000</v>
      </c>
      <c r="I1022" s="78">
        <f t="shared" si="30"/>
        <v>68750000</v>
      </c>
      <c r="J1022" s="86">
        <f t="shared" si="31"/>
        <v>25</v>
      </c>
    </row>
    <row r="1023" spans="1:10" ht="15">
      <c r="A1023" s="54" t="s">
        <v>8</v>
      </c>
      <c r="B1023" s="54" t="s">
        <v>189</v>
      </c>
      <c r="C1023" s="54" t="s">
        <v>1777</v>
      </c>
      <c r="D1023" s="54" t="s">
        <v>1823</v>
      </c>
      <c r="E1023" s="54">
        <v>58</v>
      </c>
      <c r="F1023" s="54">
        <v>97</v>
      </c>
      <c r="G1023" s="54">
        <v>155</v>
      </c>
      <c r="H1023" s="68">
        <v>77500000</v>
      </c>
      <c r="I1023" s="78">
        <f t="shared" ref="I1023:I1086" si="32">(H1023+(H1023*0.25))</f>
        <v>96875000</v>
      </c>
      <c r="J1023" s="86">
        <f t="shared" ref="J1023:J1086" si="33">((I1023-H1023)/H1023)*100</f>
        <v>25</v>
      </c>
    </row>
    <row r="1024" spans="1:10" ht="15">
      <c r="A1024" s="54" t="s">
        <v>8</v>
      </c>
      <c r="B1024" s="54" t="s">
        <v>189</v>
      </c>
      <c r="C1024" s="54" t="s">
        <v>1778</v>
      </c>
      <c r="D1024" s="54" t="s">
        <v>1824</v>
      </c>
      <c r="E1024" s="54">
        <v>58</v>
      </c>
      <c r="F1024" s="54">
        <v>152</v>
      </c>
      <c r="G1024" s="54">
        <v>210</v>
      </c>
      <c r="H1024" s="68">
        <v>105000000</v>
      </c>
      <c r="I1024" s="78">
        <f t="shared" si="32"/>
        <v>131250000</v>
      </c>
      <c r="J1024" s="86">
        <f t="shared" si="33"/>
        <v>25</v>
      </c>
    </row>
    <row r="1025" spans="1:10" ht="15">
      <c r="A1025" s="54" t="s">
        <v>8</v>
      </c>
      <c r="B1025" s="54" t="s">
        <v>189</v>
      </c>
      <c r="C1025" s="54" t="s">
        <v>1779</v>
      </c>
      <c r="D1025" s="54" t="s">
        <v>1825</v>
      </c>
      <c r="E1025" s="54">
        <v>38</v>
      </c>
      <c r="F1025" s="54">
        <v>168</v>
      </c>
      <c r="G1025" s="54">
        <v>206</v>
      </c>
      <c r="H1025" s="68">
        <v>103000000</v>
      </c>
      <c r="I1025" s="78">
        <f t="shared" si="32"/>
        <v>128750000</v>
      </c>
      <c r="J1025" s="86">
        <f t="shared" si="33"/>
        <v>25</v>
      </c>
    </row>
    <row r="1026" spans="1:10" ht="15">
      <c r="A1026" s="54" t="s">
        <v>8</v>
      </c>
      <c r="B1026" s="54" t="s">
        <v>189</v>
      </c>
      <c r="C1026" s="54" t="s">
        <v>1780</v>
      </c>
      <c r="D1026" s="54" t="s">
        <v>1826</v>
      </c>
      <c r="E1026" s="54">
        <v>70</v>
      </c>
      <c r="F1026" s="54">
        <v>468</v>
      </c>
      <c r="G1026" s="54">
        <v>538</v>
      </c>
      <c r="H1026" s="68">
        <v>269000000</v>
      </c>
      <c r="I1026" s="78">
        <f t="shared" si="32"/>
        <v>336250000</v>
      </c>
      <c r="J1026" s="86">
        <f t="shared" si="33"/>
        <v>25</v>
      </c>
    </row>
    <row r="1027" spans="1:10" ht="15">
      <c r="A1027" s="54" t="s">
        <v>8</v>
      </c>
      <c r="B1027" s="54" t="s">
        <v>189</v>
      </c>
      <c r="C1027" s="54" t="s">
        <v>1781</v>
      </c>
      <c r="D1027" s="54" t="s">
        <v>1827</v>
      </c>
      <c r="E1027" s="54">
        <v>42</v>
      </c>
      <c r="F1027" s="54">
        <v>236</v>
      </c>
      <c r="G1027" s="54">
        <v>278</v>
      </c>
      <c r="H1027" s="68">
        <v>139000000</v>
      </c>
      <c r="I1027" s="78">
        <f t="shared" si="32"/>
        <v>173750000</v>
      </c>
      <c r="J1027" s="86">
        <f t="shared" si="33"/>
        <v>25</v>
      </c>
    </row>
    <row r="1028" spans="1:10" ht="15">
      <c r="A1028" s="54" t="s">
        <v>8</v>
      </c>
      <c r="B1028" s="54" t="s">
        <v>189</v>
      </c>
      <c r="C1028" s="54" t="s">
        <v>1782</v>
      </c>
      <c r="D1028" s="54" t="s">
        <v>1828</v>
      </c>
      <c r="E1028" s="54">
        <v>50</v>
      </c>
      <c r="F1028" s="54">
        <v>130</v>
      </c>
      <c r="G1028" s="54">
        <v>180</v>
      </c>
      <c r="H1028" s="68">
        <v>90000000</v>
      </c>
      <c r="I1028" s="78">
        <f t="shared" si="32"/>
        <v>112500000</v>
      </c>
      <c r="J1028" s="86">
        <f t="shared" si="33"/>
        <v>25</v>
      </c>
    </row>
    <row r="1029" spans="1:10" ht="15">
      <c r="A1029" s="54" t="s">
        <v>8</v>
      </c>
      <c r="B1029" s="54" t="s">
        <v>189</v>
      </c>
      <c r="C1029" s="54" t="s">
        <v>1783</v>
      </c>
      <c r="D1029" s="54" t="s">
        <v>1829</v>
      </c>
      <c r="E1029" s="54">
        <v>30</v>
      </c>
      <c r="F1029" s="54">
        <v>85</v>
      </c>
      <c r="G1029" s="54">
        <v>115</v>
      </c>
      <c r="H1029" s="68">
        <v>57500000</v>
      </c>
      <c r="I1029" s="78">
        <f t="shared" si="32"/>
        <v>71875000</v>
      </c>
      <c r="J1029" s="86">
        <f t="shared" si="33"/>
        <v>25</v>
      </c>
    </row>
    <row r="1030" spans="1:10" ht="15">
      <c r="A1030" s="54" t="s">
        <v>8</v>
      </c>
      <c r="B1030" s="54" t="s">
        <v>189</v>
      </c>
      <c r="C1030" s="54" t="s">
        <v>1784</v>
      </c>
      <c r="D1030" s="54" t="s">
        <v>1830</v>
      </c>
      <c r="E1030" s="54">
        <v>120</v>
      </c>
      <c r="F1030" s="54">
        <v>320</v>
      </c>
      <c r="G1030" s="54">
        <v>440</v>
      </c>
      <c r="H1030" s="68">
        <v>220000000</v>
      </c>
      <c r="I1030" s="78">
        <f t="shared" si="32"/>
        <v>275000000</v>
      </c>
      <c r="J1030" s="86">
        <f t="shared" si="33"/>
        <v>25</v>
      </c>
    </row>
    <row r="1031" spans="1:10" ht="15">
      <c r="A1031" s="54" t="s">
        <v>8</v>
      </c>
      <c r="B1031" s="54" t="s">
        <v>189</v>
      </c>
      <c r="C1031" s="54" t="s">
        <v>1785</v>
      </c>
      <c r="D1031" s="54" t="s">
        <v>1831</v>
      </c>
      <c r="E1031" s="54">
        <v>19</v>
      </c>
      <c r="F1031" s="54">
        <v>55</v>
      </c>
      <c r="G1031" s="54">
        <v>74</v>
      </c>
      <c r="H1031" s="68">
        <v>37000000</v>
      </c>
      <c r="I1031" s="78">
        <f t="shared" si="32"/>
        <v>46250000</v>
      </c>
      <c r="J1031" s="86">
        <f t="shared" si="33"/>
        <v>25</v>
      </c>
    </row>
    <row r="1032" spans="1:10" ht="15">
      <c r="A1032" s="54" t="s">
        <v>8</v>
      </c>
      <c r="B1032" s="54" t="s">
        <v>189</v>
      </c>
      <c r="C1032" s="54" t="s">
        <v>1786</v>
      </c>
      <c r="D1032" s="54" t="s">
        <v>1832</v>
      </c>
      <c r="E1032" s="54">
        <v>50</v>
      </c>
      <c r="F1032" s="54">
        <v>46</v>
      </c>
      <c r="G1032" s="54">
        <v>96</v>
      </c>
      <c r="H1032" s="68">
        <v>48000000</v>
      </c>
      <c r="I1032" s="78">
        <f t="shared" si="32"/>
        <v>60000000</v>
      </c>
      <c r="J1032" s="86">
        <f t="shared" si="33"/>
        <v>25</v>
      </c>
    </row>
    <row r="1033" spans="1:10" ht="15">
      <c r="A1033" s="54" t="s">
        <v>8</v>
      </c>
      <c r="B1033" s="54" t="s">
        <v>189</v>
      </c>
      <c r="C1033" s="54" t="s">
        <v>1787</v>
      </c>
      <c r="D1033" s="54" t="s">
        <v>1833</v>
      </c>
      <c r="E1033" s="54">
        <v>54</v>
      </c>
      <c r="F1033" s="54">
        <v>184</v>
      </c>
      <c r="G1033" s="54">
        <v>238</v>
      </c>
      <c r="H1033" s="68">
        <v>119000000</v>
      </c>
      <c r="I1033" s="78">
        <f t="shared" si="32"/>
        <v>148750000</v>
      </c>
      <c r="J1033" s="86">
        <f t="shared" si="33"/>
        <v>25</v>
      </c>
    </row>
    <row r="1034" spans="1:10" ht="15">
      <c r="A1034" s="54" t="s">
        <v>8</v>
      </c>
      <c r="B1034" s="54" t="s">
        <v>189</v>
      </c>
      <c r="C1034" s="54" t="s">
        <v>1788</v>
      </c>
      <c r="D1034" s="54" t="s">
        <v>1834</v>
      </c>
      <c r="E1034" s="54">
        <v>44</v>
      </c>
      <c r="F1034" s="54">
        <v>156</v>
      </c>
      <c r="G1034" s="54">
        <v>200</v>
      </c>
      <c r="H1034" s="68">
        <v>100000000</v>
      </c>
      <c r="I1034" s="78">
        <f t="shared" si="32"/>
        <v>125000000</v>
      </c>
      <c r="J1034" s="86">
        <f t="shared" si="33"/>
        <v>25</v>
      </c>
    </row>
    <row r="1035" spans="1:10" ht="15">
      <c r="A1035" s="54" t="s">
        <v>8</v>
      </c>
      <c r="B1035" s="54" t="s">
        <v>189</v>
      </c>
      <c r="C1035" s="54" t="s">
        <v>1789</v>
      </c>
      <c r="D1035" s="54" t="s">
        <v>1835</v>
      </c>
      <c r="E1035" s="54">
        <v>115</v>
      </c>
      <c r="F1035" s="54">
        <v>492</v>
      </c>
      <c r="G1035" s="54">
        <v>607</v>
      </c>
      <c r="H1035" s="68">
        <v>303500000</v>
      </c>
      <c r="I1035" s="78">
        <f t="shared" si="32"/>
        <v>379375000</v>
      </c>
      <c r="J1035" s="86">
        <f t="shared" si="33"/>
        <v>25</v>
      </c>
    </row>
    <row r="1036" spans="1:10" ht="15">
      <c r="A1036" s="54" t="s">
        <v>8</v>
      </c>
      <c r="B1036" s="54" t="s">
        <v>189</v>
      </c>
      <c r="C1036" s="54" t="s">
        <v>1790</v>
      </c>
      <c r="D1036" s="54" t="s">
        <v>1836</v>
      </c>
      <c r="E1036" s="54">
        <v>56</v>
      </c>
      <c r="F1036" s="54">
        <v>132</v>
      </c>
      <c r="G1036" s="54">
        <v>188</v>
      </c>
      <c r="H1036" s="68">
        <v>94000000</v>
      </c>
      <c r="I1036" s="78">
        <f t="shared" si="32"/>
        <v>117500000</v>
      </c>
      <c r="J1036" s="86">
        <f t="shared" si="33"/>
        <v>25</v>
      </c>
    </row>
    <row r="1037" spans="1:10" ht="15">
      <c r="A1037" s="54" t="s">
        <v>8</v>
      </c>
      <c r="B1037" s="54" t="s">
        <v>189</v>
      </c>
      <c r="C1037" s="54" t="s">
        <v>1791</v>
      </c>
      <c r="D1037" s="54" t="s">
        <v>1837</v>
      </c>
      <c r="E1037" s="54">
        <v>56</v>
      </c>
      <c r="F1037" s="54">
        <v>156</v>
      </c>
      <c r="G1037" s="54">
        <v>212</v>
      </c>
      <c r="H1037" s="68">
        <v>106000000</v>
      </c>
      <c r="I1037" s="78">
        <f t="shared" si="32"/>
        <v>132500000</v>
      </c>
      <c r="J1037" s="86">
        <f t="shared" si="33"/>
        <v>25</v>
      </c>
    </row>
    <row r="1038" spans="1:10" ht="15">
      <c r="A1038" s="54" t="s">
        <v>8</v>
      </c>
      <c r="B1038" s="54" t="s">
        <v>189</v>
      </c>
      <c r="C1038" s="54" t="s">
        <v>1792</v>
      </c>
      <c r="D1038" s="54" t="s">
        <v>1838</v>
      </c>
      <c r="E1038" s="54">
        <v>44</v>
      </c>
      <c r="F1038" s="54">
        <v>160</v>
      </c>
      <c r="G1038" s="54">
        <v>204</v>
      </c>
      <c r="H1038" s="68">
        <v>102000000</v>
      </c>
      <c r="I1038" s="78">
        <f t="shared" si="32"/>
        <v>127500000</v>
      </c>
      <c r="J1038" s="86">
        <f t="shared" si="33"/>
        <v>25</v>
      </c>
    </row>
    <row r="1039" spans="1:10" ht="15">
      <c r="A1039" s="54" t="s">
        <v>8</v>
      </c>
      <c r="B1039" s="54" t="s">
        <v>189</v>
      </c>
      <c r="C1039" s="54" t="s">
        <v>1793</v>
      </c>
      <c r="D1039" s="54" t="s">
        <v>1839</v>
      </c>
      <c r="E1039" s="54">
        <v>44</v>
      </c>
      <c r="F1039" s="54">
        <v>112</v>
      </c>
      <c r="G1039" s="54">
        <v>156</v>
      </c>
      <c r="H1039" s="68">
        <v>78000000</v>
      </c>
      <c r="I1039" s="78">
        <f t="shared" si="32"/>
        <v>97500000</v>
      </c>
      <c r="J1039" s="86">
        <f t="shared" si="33"/>
        <v>25</v>
      </c>
    </row>
    <row r="1040" spans="1:10" ht="15">
      <c r="A1040" s="54" t="s">
        <v>8</v>
      </c>
      <c r="B1040" s="54" t="s">
        <v>189</v>
      </c>
      <c r="C1040" s="54" t="s">
        <v>190</v>
      </c>
      <c r="D1040" s="54" t="s">
        <v>1840</v>
      </c>
      <c r="E1040" s="54">
        <v>96</v>
      </c>
      <c r="F1040" s="54">
        <v>400</v>
      </c>
      <c r="G1040" s="54">
        <v>496</v>
      </c>
      <c r="H1040" s="68">
        <v>248000000</v>
      </c>
      <c r="I1040" s="78">
        <f t="shared" si="32"/>
        <v>310000000</v>
      </c>
      <c r="J1040" s="86">
        <f t="shared" si="33"/>
        <v>25</v>
      </c>
    </row>
    <row r="1041" spans="1:10" ht="15">
      <c r="A1041" s="54" t="s">
        <v>8</v>
      </c>
      <c r="B1041" s="54" t="s">
        <v>189</v>
      </c>
      <c r="C1041" s="54" t="s">
        <v>1794</v>
      </c>
      <c r="D1041" s="54" t="s">
        <v>1841</v>
      </c>
      <c r="E1041" s="54">
        <v>114</v>
      </c>
      <c r="F1041" s="54">
        <v>84</v>
      </c>
      <c r="G1041" s="54">
        <v>198</v>
      </c>
      <c r="H1041" s="68">
        <v>99000000</v>
      </c>
      <c r="I1041" s="78">
        <f t="shared" si="32"/>
        <v>123750000</v>
      </c>
      <c r="J1041" s="86">
        <f t="shared" si="33"/>
        <v>25</v>
      </c>
    </row>
    <row r="1042" spans="1:10" ht="15">
      <c r="A1042" s="54" t="s">
        <v>8</v>
      </c>
      <c r="B1042" s="54" t="s">
        <v>189</v>
      </c>
      <c r="C1042" s="54" t="s">
        <v>1795</v>
      </c>
      <c r="D1042" s="54" t="s">
        <v>1842</v>
      </c>
      <c r="E1042" s="54">
        <v>44</v>
      </c>
      <c r="F1042" s="54">
        <v>160</v>
      </c>
      <c r="G1042" s="54">
        <v>204</v>
      </c>
      <c r="H1042" s="68">
        <v>102000000</v>
      </c>
      <c r="I1042" s="78">
        <f t="shared" si="32"/>
        <v>127500000</v>
      </c>
      <c r="J1042" s="86">
        <f t="shared" si="33"/>
        <v>25</v>
      </c>
    </row>
    <row r="1043" spans="1:10" ht="15">
      <c r="A1043" s="54" t="s">
        <v>8</v>
      </c>
      <c r="B1043" s="54" t="s">
        <v>189</v>
      </c>
      <c r="C1043" s="54" t="s">
        <v>1796</v>
      </c>
      <c r="D1043" s="54" t="s">
        <v>1843</v>
      </c>
      <c r="E1043" s="54">
        <v>32</v>
      </c>
      <c r="F1043" s="54">
        <v>182</v>
      </c>
      <c r="G1043" s="54">
        <v>214</v>
      </c>
      <c r="H1043" s="68">
        <v>107000000</v>
      </c>
      <c r="I1043" s="78">
        <f t="shared" si="32"/>
        <v>133750000</v>
      </c>
      <c r="J1043" s="86">
        <f t="shared" si="33"/>
        <v>25</v>
      </c>
    </row>
    <row r="1044" spans="1:10" ht="15">
      <c r="A1044" s="54" t="s">
        <v>8</v>
      </c>
      <c r="B1044" s="54" t="s">
        <v>189</v>
      </c>
      <c r="C1044" s="54" t="s">
        <v>1797</v>
      </c>
      <c r="D1044" s="54" t="s">
        <v>1844</v>
      </c>
      <c r="E1044" s="54">
        <v>40</v>
      </c>
      <c r="F1044" s="54">
        <v>136</v>
      </c>
      <c r="G1044" s="54">
        <v>176</v>
      </c>
      <c r="H1044" s="68">
        <v>88000000</v>
      </c>
      <c r="I1044" s="78">
        <f t="shared" si="32"/>
        <v>110000000</v>
      </c>
      <c r="J1044" s="86">
        <f t="shared" si="33"/>
        <v>25</v>
      </c>
    </row>
    <row r="1045" spans="1:10" ht="15">
      <c r="A1045" s="54" t="s">
        <v>8</v>
      </c>
      <c r="B1045" s="54" t="s">
        <v>189</v>
      </c>
      <c r="C1045" s="54" t="s">
        <v>1798</v>
      </c>
      <c r="D1045" s="54" t="s">
        <v>1845</v>
      </c>
      <c r="E1045" s="54">
        <v>48</v>
      </c>
      <c r="F1045" s="54">
        <v>132</v>
      </c>
      <c r="G1045" s="54">
        <v>180</v>
      </c>
      <c r="H1045" s="68">
        <v>90000000</v>
      </c>
      <c r="I1045" s="78">
        <f t="shared" si="32"/>
        <v>112500000</v>
      </c>
      <c r="J1045" s="86">
        <f t="shared" si="33"/>
        <v>25</v>
      </c>
    </row>
    <row r="1046" spans="1:10" ht="15">
      <c r="A1046" s="54" t="s">
        <v>8</v>
      </c>
      <c r="B1046" s="54" t="s">
        <v>189</v>
      </c>
      <c r="C1046" s="54" t="s">
        <v>1799</v>
      </c>
      <c r="D1046" s="54" t="s">
        <v>1846</v>
      </c>
      <c r="E1046" s="54">
        <v>40</v>
      </c>
      <c r="F1046" s="54">
        <v>160</v>
      </c>
      <c r="G1046" s="54">
        <v>200</v>
      </c>
      <c r="H1046" s="68">
        <v>100000000</v>
      </c>
      <c r="I1046" s="78">
        <f t="shared" si="32"/>
        <v>125000000</v>
      </c>
      <c r="J1046" s="86">
        <f t="shared" si="33"/>
        <v>25</v>
      </c>
    </row>
    <row r="1047" spans="1:10" ht="15">
      <c r="A1047" s="54" t="s">
        <v>8</v>
      </c>
      <c r="B1047" s="54" t="s">
        <v>189</v>
      </c>
      <c r="C1047" s="54" t="s">
        <v>1800</v>
      </c>
      <c r="D1047" s="54" t="s">
        <v>1847</v>
      </c>
      <c r="E1047" s="54">
        <v>30</v>
      </c>
      <c r="F1047" s="54">
        <v>110</v>
      </c>
      <c r="G1047" s="54">
        <v>140</v>
      </c>
      <c r="H1047" s="68">
        <v>70000000</v>
      </c>
      <c r="I1047" s="78">
        <f t="shared" si="32"/>
        <v>87500000</v>
      </c>
      <c r="J1047" s="86">
        <f t="shared" si="33"/>
        <v>25</v>
      </c>
    </row>
    <row r="1048" spans="1:10" ht="15">
      <c r="A1048" s="54" t="s">
        <v>8</v>
      </c>
      <c r="B1048" s="54" t="s">
        <v>189</v>
      </c>
      <c r="C1048" s="54" t="s">
        <v>1801</v>
      </c>
      <c r="D1048" s="54" t="s">
        <v>1848</v>
      </c>
      <c r="E1048" s="54">
        <v>45</v>
      </c>
      <c r="F1048" s="54">
        <v>260</v>
      </c>
      <c r="G1048" s="54">
        <v>305</v>
      </c>
      <c r="H1048" s="68">
        <v>152500000</v>
      </c>
      <c r="I1048" s="78">
        <f t="shared" si="32"/>
        <v>190625000</v>
      </c>
      <c r="J1048" s="86">
        <f t="shared" si="33"/>
        <v>25</v>
      </c>
    </row>
    <row r="1049" spans="1:10" ht="15">
      <c r="A1049" s="54" t="s">
        <v>8</v>
      </c>
      <c r="B1049" s="54" t="s">
        <v>189</v>
      </c>
      <c r="C1049" s="54" t="s">
        <v>1802</v>
      </c>
      <c r="D1049" s="54" t="s">
        <v>1849</v>
      </c>
      <c r="E1049" s="54">
        <v>80</v>
      </c>
      <c r="F1049" s="54">
        <v>415</v>
      </c>
      <c r="G1049" s="54">
        <v>495</v>
      </c>
      <c r="H1049" s="68">
        <v>247500000</v>
      </c>
      <c r="I1049" s="78">
        <f t="shared" si="32"/>
        <v>309375000</v>
      </c>
      <c r="J1049" s="86">
        <f t="shared" si="33"/>
        <v>25</v>
      </c>
    </row>
    <row r="1050" spans="1:10" ht="15">
      <c r="A1050" s="54" t="s">
        <v>8</v>
      </c>
      <c r="B1050" s="54" t="s">
        <v>189</v>
      </c>
      <c r="C1050" s="54" t="s">
        <v>1803</v>
      </c>
      <c r="D1050" s="54" t="s">
        <v>1850</v>
      </c>
      <c r="E1050" s="54">
        <v>533</v>
      </c>
      <c r="F1050" s="54">
        <v>2267</v>
      </c>
      <c r="G1050" s="54">
        <v>2800</v>
      </c>
      <c r="H1050" s="68">
        <v>1400000000</v>
      </c>
      <c r="I1050" s="78">
        <f t="shared" si="32"/>
        <v>1750000000</v>
      </c>
      <c r="J1050" s="86">
        <f t="shared" si="33"/>
        <v>25</v>
      </c>
    </row>
    <row r="1051" spans="1:10" ht="15">
      <c r="A1051" s="54" t="s">
        <v>8</v>
      </c>
      <c r="B1051" s="54" t="s">
        <v>189</v>
      </c>
      <c r="C1051" s="54" t="s">
        <v>1804</v>
      </c>
      <c r="D1051" s="54" t="s">
        <v>1851</v>
      </c>
      <c r="E1051" s="54">
        <v>120</v>
      </c>
      <c r="F1051" s="54">
        <v>463</v>
      </c>
      <c r="G1051" s="54">
        <v>583</v>
      </c>
      <c r="H1051" s="68">
        <v>291500000</v>
      </c>
      <c r="I1051" s="78">
        <f t="shared" si="32"/>
        <v>364375000</v>
      </c>
      <c r="J1051" s="86">
        <f t="shared" si="33"/>
        <v>25</v>
      </c>
    </row>
    <row r="1052" spans="1:10" ht="15">
      <c r="A1052" s="54" t="s">
        <v>8</v>
      </c>
      <c r="B1052" s="54" t="s">
        <v>189</v>
      </c>
      <c r="C1052" s="54" t="s">
        <v>1805</v>
      </c>
      <c r="D1052" s="54" t="s">
        <v>1852</v>
      </c>
      <c r="E1052" s="54">
        <v>59</v>
      </c>
      <c r="F1052" s="54">
        <v>244</v>
      </c>
      <c r="G1052" s="54">
        <v>303</v>
      </c>
      <c r="H1052" s="68">
        <v>151500000</v>
      </c>
      <c r="I1052" s="78">
        <f t="shared" si="32"/>
        <v>189375000</v>
      </c>
      <c r="J1052" s="86">
        <f t="shared" si="33"/>
        <v>25</v>
      </c>
    </row>
    <row r="1053" spans="1:10" ht="15">
      <c r="A1053" s="54" t="s">
        <v>8</v>
      </c>
      <c r="B1053" s="54" t="s">
        <v>189</v>
      </c>
      <c r="C1053" s="54" t="s">
        <v>1806</v>
      </c>
      <c r="D1053" s="54" t="s">
        <v>1853</v>
      </c>
      <c r="E1053" s="54">
        <v>40</v>
      </c>
      <c r="F1053" s="54">
        <v>160</v>
      </c>
      <c r="G1053" s="54">
        <v>200</v>
      </c>
      <c r="H1053" s="68">
        <v>100000000</v>
      </c>
      <c r="I1053" s="78">
        <f t="shared" si="32"/>
        <v>125000000</v>
      </c>
      <c r="J1053" s="86">
        <f t="shared" si="33"/>
        <v>25</v>
      </c>
    </row>
    <row r="1054" spans="1:10" ht="15">
      <c r="A1054" s="54" t="s">
        <v>8</v>
      </c>
      <c r="B1054" s="54" t="s">
        <v>189</v>
      </c>
      <c r="C1054" s="54" t="s">
        <v>1807</v>
      </c>
      <c r="D1054" s="54" t="s">
        <v>1854</v>
      </c>
      <c r="E1054" s="54">
        <v>48</v>
      </c>
      <c r="F1054" s="54">
        <v>212</v>
      </c>
      <c r="G1054" s="54">
        <v>260</v>
      </c>
      <c r="H1054" s="68">
        <v>130000000</v>
      </c>
      <c r="I1054" s="78">
        <f t="shared" si="32"/>
        <v>162500000</v>
      </c>
      <c r="J1054" s="86">
        <f t="shared" si="33"/>
        <v>25</v>
      </c>
    </row>
    <row r="1055" spans="1:10" ht="15">
      <c r="A1055" s="54" t="s">
        <v>8</v>
      </c>
      <c r="B1055" s="54" t="s">
        <v>189</v>
      </c>
      <c r="C1055" s="54" t="s">
        <v>1808</v>
      </c>
      <c r="D1055" s="54" t="s">
        <v>1855</v>
      </c>
      <c r="E1055" s="54">
        <v>17</v>
      </c>
      <c r="F1055" s="54">
        <v>83</v>
      </c>
      <c r="G1055" s="54">
        <v>100</v>
      </c>
      <c r="H1055" s="68">
        <v>50000000</v>
      </c>
      <c r="I1055" s="78">
        <f t="shared" si="32"/>
        <v>62500000</v>
      </c>
      <c r="J1055" s="86">
        <f t="shared" si="33"/>
        <v>25</v>
      </c>
    </row>
    <row r="1056" spans="1:10" ht="15">
      <c r="A1056" s="54" t="s">
        <v>8</v>
      </c>
      <c r="B1056" s="54" t="s">
        <v>189</v>
      </c>
      <c r="C1056" s="54" t="s">
        <v>1809</v>
      </c>
      <c r="D1056" s="54" t="s">
        <v>1856</v>
      </c>
      <c r="E1056" s="54">
        <v>68</v>
      </c>
      <c r="F1056" s="54">
        <v>172</v>
      </c>
      <c r="G1056" s="54">
        <v>240</v>
      </c>
      <c r="H1056" s="68">
        <v>120000000</v>
      </c>
      <c r="I1056" s="78">
        <f t="shared" si="32"/>
        <v>150000000</v>
      </c>
      <c r="J1056" s="86">
        <f t="shared" si="33"/>
        <v>25</v>
      </c>
    </row>
    <row r="1057" spans="1:10" ht="15">
      <c r="A1057" s="54" t="s">
        <v>8</v>
      </c>
      <c r="B1057" s="54" t="s">
        <v>189</v>
      </c>
      <c r="C1057" s="54" t="s">
        <v>1810</v>
      </c>
      <c r="D1057" s="54" t="s">
        <v>1857</v>
      </c>
      <c r="E1057" s="54">
        <v>60</v>
      </c>
      <c r="F1057" s="54">
        <v>310</v>
      </c>
      <c r="G1057" s="54">
        <v>370</v>
      </c>
      <c r="H1057" s="68">
        <v>185000000</v>
      </c>
      <c r="I1057" s="78">
        <f t="shared" si="32"/>
        <v>231250000</v>
      </c>
      <c r="J1057" s="86">
        <f t="shared" si="33"/>
        <v>25</v>
      </c>
    </row>
    <row r="1058" spans="1:10" ht="15">
      <c r="A1058" s="54" t="s">
        <v>8</v>
      </c>
      <c r="B1058" s="54" t="s">
        <v>189</v>
      </c>
      <c r="C1058" s="54" t="s">
        <v>1811</v>
      </c>
      <c r="D1058" s="54" t="s">
        <v>1858</v>
      </c>
      <c r="E1058" s="54">
        <v>160</v>
      </c>
      <c r="F1058" s="54">
        <v>410</v>
      </c>
      <c r="G1058" s="54">
        <v>570</v>
      </c>
      <c r="H1058" s="68">
        <v>285000000</v>
      </c>
      <c r="I1058" s="78">
        <f t="shared" si="32"/>
        <v>356250000</v>
      </c>
      <c r="J1058" s="86">
        <f t="shared" si="33"/>
        <v>25</v>
      </c>
    </row>
    <row r="1059" spans="1:10" ht="15">
      <c r="A1059" s="54" t="s">
        <v>8</v>
      </c>
      <c r="B1059" s="54" t="s">
        <v>189</v>
      </c>
      <c r="C1059" s="54" t="s">
        <v>1812</v>
      </c>
      <c r="D1059" s="54" t="s">
        <v>1859</v>
      </c>
      <c r="E1059" s="54">
        <v>20</v>
      </c>
      <c r="F1059" s="54">
        <v>40</v>
      </c>
      <c r="G1059" s="54">
        <v>60</v>
      </c>
      <c r="H1059" s="68">
        <v>30000000</v>
      </c>
      <c r="I1059" s="78">
        <f t="shared" si="32"/>
        <v>37500000</v>
      </c>
      <c r="J1059" s="86">
        <f t="shared" si="33"/>
        <v>25</v>
      </c>
    </row>
    <row r="1060" spans="1:10" ht="15">
      <c r="A1060" s="54" t="s">
        <v>8</v>
      </c>
      <c r="B1060" s="54" t="s">
        <v>189</v>
      </c>
      <c r="C1060" s="54" t="s">
        <v>1813</v>
      </c>
      <c r="D1060" s="54" t="s">
        <v>1860</v>
      </c>
      <c r="E1060" s="54">
        <v>10</v>
      </c>
      <c r="F1060" s="54">
        <v>20</v>
      </c>
      <c r="G1060" s="54">
        <v>30</v>
      </c>
      <c r="H1060" s="68">
        <v>15000000</v>
      </c>
      <c r="I1060" s="78">
        <f t="shared" si="32"/>
        <v>18750000</v>
      </c>
      <c r="J1060" s="86">
        <f t="shared" si="33"/>
        <v>25</v>
      </c>
    </row>
    <row r="1061" spans="1:10" ht="15">
      <c r="A1061" s="54" t="s">
        <v>8</v>
      </c>
      <c r="B1061" s="54" t="s">
        <v>189</v>
      </c>
      <c r="C1061" s="54" t="s">
        <v>1814</v>
      </c>
      <c r="D1061" s="54">
        <v>7212100006</v>
      </c>
      <c r="E1061" s="54">
        <v>10</v>
      </c>
      <c r="F1061" s="54">
        <v>20</v>
      </c>
      <c r="G1061" s="54">
        <v>30</v>
      </c>
      <c r="H1061" s="68">
        <v>15000000</v>
      </c>
      <c r="I1061" s="78">
        <f t="shared" si="32"/>
        <v>18750000</v>
      </c>
      <c r="J1061" s="86">
        <f t="shared" si="33"/>
        <v>25</v>
      </c>
    </row>
    <row r="1062" spans="1:10" ht="15">
      <c r="A1062" s="54" t="s">
        <v>460</v>
      </c>
      <c r="B1062" s="54" t="s">
        <v>1866</v>
      </c>
      <c r="C1062" s="54" t="s">
        <v>1867</v>
      </c>
      <c r="D1062" s="54" t="s">
        <v>1868</v>
      </c>
      <c r="E1062" s="54">
        <v>60</v>
      </c>
      <c r="F1062" s="54">
        <v>276</v>
      </c>
      <c r="G1062" s="54">
        <v>336</v>
      </c>
      <c r="H1062" s="68">
        <v>60480000</v>
      </c>
      <c r="I1062" s="78">
        <f t="shared" si="32"/>
        <v>75600000</v>
      </c>
      <c r="J1062" s="86">
        <f t="shared" si="33"/>
        <v>25</v>
      </c>
    </row>
    <row r="1063" spans="1:10" ht="15">
      <c r="A1063" s="54" t="s">
        <v>460</v>
      </c>
      <c r="B1063" s="54" t="s">
        <v>1866</v>
      </c>
      <c r="C1063" s="54" t="s">
        <v>462</v>
      </c>
      <c r="D1063" s="54" t="s">
        <v>1869</v>
      </c>
      <c r="E1063" s="54">
        <v>29</v>
      </c>
      <c r="F1063" s="54">
        <v>111</v>
      </c>
      <c r="G1063" s="54">
        <v>140</v>
      </c>
      <c r="H1063" s="68">
        <v>25200000</v>
      </c>
      <c r="I1063" s="78">
        <f t="shared" si="32"/>
        <v>31500000</v>
      </c>
      <c r="J1063" s="86">
        <f t="shared" si="33"/>
        <v>25</v>
      </c>
    </row>
    <row r="1064" spans="1:10" ht="15">
      <c r="A1064" s="54" t="s">
        <v>460</v>
      </c>
      <c r="B1064" s="54" t="s">
        <v>1866</v>
      </c>
      <c r="C1064" s="54" t="s">
        <v>1563</v>
      </c>
      <c r="D1064" s="54" t="s">
        <v>1870</v>
      </c>
      <c r="E1064" s="54">
        <v>18</v>
      </c>
      <c r="F1064" s="54">
        <v>77</v>
      </c>
      <c r="G1064" s="54">
        <v>95</v>
      </c>
      <c r="H1064" s="68">
        <v>17100000</v>
      </c>
      <c r="I1064" s="78">
        <f t="shared" si="32"/>
        <v>21375000</v>
      </c>
      <c r="J1064" s="86">
        <f t="shared" si="33"/>
        <v>25</v>
      </c>
    </row>
    <row r="1065" spans="1:10" ht="15">
      <c r="A1065" s="54" t="s">
        <v>460</v>
      </c>
      <c r="B1065" s="54" t="s">
        <v>1866</v>
      </c>
      <c r="C1065" s="54" t="s">
        <v>1871</v>
      </c>
      <c r="D1065" s="54" t="s">
        <v>1872</v>
      </c>
      <c r="E1065" s="54">
        <v>16</v>
      </c>
      <c r="F1065" s="54">
        <v>64</v>
      </c>
      <c r="G1065" s="54">
        <v>80</v>
      </c>
      <c r="H1065" s="68">
        <v>14400000</v>
      </c>
      <c r="I1065" s="78">
        <f t="shared" si="32"/>
        <v>18000000</v>
      </c>
      <c r="J1065" s="86">
        <f t="shared" si="33"/>
        <v>25</v>
      </c>
    </row>
    <row r="1066" spans="1:10" ht="15">
      <c r="A1066" s="54" t="s">
        <v>460</v>
      </c>
      <c r="B1066" s="54" t="s">
        <v>1866</v>
      </c>
      <c r="C1066" s="54" t="s">
        <v>1873</v>
      </c>
      <c r="D1066" s="54" t="s">
        <v>1874</v>
      </c>
      <c r="E1066" s="54">
        <v>27</v>
      </c>
      <c r="F1066" s="54">
        <v>138</v>
      </c>
      <c r="G1066" s="54">
        <v>165</v>
      </c>
      <c r="H1066" s="68">
        <v>29700000</v>
      </c>
      <c r="I1066" s="78">
        <f t="shared" si="32"/>
        <v>37125000</v>
      </c>
      <c r="J1066" s="86">
        <f t="shared" si="33"/>
        <v>25</v>
      </c>
    </row>
    <row r="1067" spans="1:10" ht="15">
      <c r="A1067" s="54" t="s">
        <v>460</v>
      </c>
      <c r="B1067" s="54" t="s">
        <v>1866</v>
      </c>
      <c r="C1067" s="54" t="s">
        <v>1875</v>
      </c>
      <c r="D1067" s="54" t="s">
        <v>1876</v>
      </c>
      <c r="E1067" s="54">
        <v>28</v>
      </c>
      <c r="F1067" s="54">
        <v>82</v>
      </c>
      <c r="G1067" s="54">
        <v>110</v>
      </c>
      <c r="H1067" s="68">
        <v>19800000</v>
      </c>
      <c r="I1067" s="78">
        <f t="shared" si="32"/>
        <v>24750000</v>
      </c>
      <c r="J1067" s="86">
        <f t="shared" si="33"/>
        <v>25</v>
      </c>
    </row>
    <row r="1068" spans="1:10" ht="15">
      <c r="A1068" s="54" t="s">
        <v>460</v>
      </c>
      <c r="B1068" s="54" t="s">
        <v>1866</v>
      </c>
      <c r="C1068" s="54" t="s">
        <v>1877</v>
      </c>
      <c r="D1068" s="54" t="s">
        <v>1878</v>
      </c>
      <c r="E1068" s="54">
        <v>19</v>
      </c>
      <c r="F1068" s="54">
        <v>71</v>
      </c>
      <c r="G1068" s="54">
        <v>90</v>
      </c>
      <c r="H1068" s="68">
        <v>16200000</v>
      </c>
      <c r="I1068" s="78">
        <f t="shared" si="32"/>
        <v>20250000</v>
      </c>
      <c r="J1068" s="86">
        <f t="shared" si="33"/>
        <v>25</v>
      </c>
    </row>
    <row r="1069" spans="1:10" ht="15">
      <c r="A1069" s="54" t="s">
        <v>460</v>
      </c>
      <c r="B1069" s="54" t="s">
        <v>1866</v>
      </c>
      <c r="C1069" s="54" t="s">
        <v>1879</v>
      </c>
      <c r="D1069" s="54" t="s">
        <v>1880</v>
      </c>
      <c r="E1069" s="54">
        <v>30</v>
      </c>
      <c r="F1069" s="54">
        <v>90</v>
      </c>
      <c r="G1069" s="54">
        <v>120</v>
      </c>
      <c r="H1069" s="68">
        <v>21600000</v>
      </c>
      <c r="I1069" s="78">
        <f t="shared" si="32"/>
        <v>27000000</v>
      </c>
      <c r="J1069" s="86">
        <f t="shared" si="33"/>
        <v>25</v>
      </c>
    </row>
    <row r="1070" spans="1:10" ht="15">
      <c r="A1070" s="54" t="s">
        <v>460</v>
      </c>
      <c r="B1070" s="54" t="s">
        <v>1866</v>
      </c>
      <c r="C1070" s="54" t="s">
        <v>1881</v>
      </c>
      <c r="D1070" s="54" t="s">
        <v>1882</v>
      </c>
      <c r="E1070" s="54">
        <v>19</v>
      </c>
      <c r="F1070" s="54">
        <v>101</v>
      </c>
      <c r="G1070" s="54">
        <v>120</v>
      </c>
      <c r="H1070" s="68">
        <v>21600000</v>
      </c>
      <c r="I1070" s="78">
        <f t="shared" si="32"/>
        <v>27000000</v>
      </c>
      <c r="J1070" s="86">
        <f t="shared" si="33"/>
        <v>25</v>
      </c>
    </row>
    <row r="1071" spans="1:10" ht="15">
      <c r="A1071" s="54" t="s">
        <v>460</v>
      </c>
      <c r="B1071" s="54" t="s">
        <v>1866</v>
      </c>
      <c r="C1071" s="54" t="s">
        <v>1883</v>
      </c>
      <c r="D1071" s="54" t="s">
        <v>1884</v>
      </c>
      <c r="E1071" s="54">
        <v>40</v>
      </c>
      <c r="F1071" s="54">
        <v>120</v>
      </c>
      <c r="G1071" s="54">
        <v>160</v>
      </c>
      <c r="H1071" s="68">
        <v>28800000</v>
      </c>
      <c r="I1071" s="78">
        <f t="shared" si="32"/>
        <v>36000000</v>
      </c>
      <c r="J1071" s="86">
        <f t="shared" si="33"/>
        <v>25</v>
      </c>
    </row>
    <row r="1072" spans="1:10" ht="15">
      <c r="A1072" s="54" t="s">
        <v>460</v>
      </c>
      <c r="B1072" s="54" t="s">
        <v>1866</v>
      </c>
      <c r="C1072" s="54" t="s">
        <v>1885</v>
      </c>
      <c r="D1072" s="54" t="s">
        <v>1886</v>
      </c>
      <c r="E1072" s="54">
        <v>20</v>
      </c>
      <c r="F1072" s="54">
        <v>100</v>
      </c>
      <c r="G1072" s="54">
        <v>120</v>
      </c>
      <c r="H1072" s="68">
        <v>21600000</v>
      </c>
      <c r="I1072" s="78">
        <f t="shared" si="32"/>
        <v>27000000</v>
      </c>
      <c r="J1072" s="86">
        <f t="shared" si="33"/>
        <v>25</v>
      </c>
    </row>
    <row r="1073" spans="1:10" ht="15">
      <c r="A1073" s="54" t="s">
        <v>460</v>
      </c>
      <c r="B1073" s="54" t="s">
        <v>1866</v>
      </c>
      <c r="C1073" s="54" t="s">
        <v>1887</v>
      </c>
      <c r="D1073" s="54" t="s">
        <v>1888</v>
      </c>
      <c r="E1073" s="54">
        <v>30</v>
      </c>
      <c r="F1073" s="54">
        <v>70</v>
      </c>
      <c r="G1073" s="54">
        <v>100</v>
      </c>
      <c r="H1073" s="68">
        <v>18000000</v>
      </c>
      <c r="I1073" s="78">
        <f t="shared" si="32"/>
        <v>22500000</v>
      </c>
      <c r="J1073" s="86">
        <f t="shared" si="33"/>
        <v>25</v>
      </c>
    </row>
    <row r="1074" spans="1:10" ht="15">
      <c r="A1074" s="54" t="s">
        <v>460</v>
      </c>
      <c r="B1074" s="54" t="s">
        <v>1866</v>
      </c>
      <c r="C1074" s="54" t="s">
        <v>1889</v>
      </c>
      <c r="D1074" s="54" t="s">
        <v>1890</v>
      </c>
      <c r="E1074" s="54">
        <v>43</v>
      </c>
      <c r="F1074" s="54">
        <v>132</v>
      </c>
      <c r="G1074" s="54">
        <v>175</v>
      </c>
      <c r="H1074" s="68">
        <v>31500000</v>
      </c>
      <c r="I1074" s="78">
        <f t="shared" si="32"/>
        <v>39375000</v>
      </c>
      <c r="J1074" s="86">
        <f t="shared" si="33"/>
        <v>25</v>
      </c>
    </row>
    <row r="1075" spans="1:10" ht="15">
      <c r="A1075" s="54" t="s">
        <v>460</v>
      </c>
      <c r="B1075" s="54" t="s">
        <v>1866</v>
      </c>
      <c r="C1075" s="54" t="s">
        <v>1891</v>
      </c>
      <c r="D1075" s="54" t="s">
        <v>1892</v>
      </c>
      <c r="E1075" s="54">
        <v>34</v>
      </c>
      <c r="F1075" s="54">
        <v>146</v>
      </c>
      <c r="G1075" s="54">
        <v>180</v>
      </c>
      <c r="H1075" s="68">
        <v>32400000</v>
      </c>
      <c r="I1075" s="78">
        <f t="shared" si="32"/>
        <v>40500000</v>
      </c>
      <c r="J1075" s="86">
        <f t="shared" si="33"/>
        <v>25</v>
      </c>
    </row>
    <row r="1076" spans="1:10" ht="15">
      <c r="A1076" s="54" t="s">
        <v>460</v>
      </c>
      <c r="B1076" s="54" t="s">
        <v>1866</v>
      </c>
      <c r="C1076" s="54" t="s">
        <v>1893</v>
      </c>
      <c r="D1076" s="54" t="s">
        <v>1894</v>
      </c>
      <c r="E1076" s="54">
        <v>19</v>
      </c>
      <c r="F1076" s="54">
        <v>102</v>
      </c>
      <c r="G1076" s="54">
        <v>121</v>
      </c>
      <c r="H1076" s="68">
        <v>21780000</v>
      </c>
      <c r="I1076" s="78">
        <f t="shared" si="32"/>
        <v>27225000</v>
      </c>
      <c r="J1076" s="86">
        <f t="shared" si="33"/>
        <v>25</v>
      </c>
    </row>
    <row r="1077" spans="1:10" ht="15">
      <c r="A1077" s="54" t="s">
        <v>460</v>
      </c>
      <c r="B1077" s="54" t="s">
        <v>1866</v>
      </c>
      <c r="C1077" s="54" t="s">
        <v>1895</v>
      </c>
      <c r="D1077" s="54" t="s">
        <v>1896</v>
      </c>
      <c r="E1077" s="54">
        <v>45</v>
      </c>
      <c r="F1077" s="54">
        <v>135</v>
      </c>
      <c r="G1077" s="54">
        <v>180</v>
      </c>
      <c r="H1077" s="68">
        <v>32400000</v>
      </c>
      <c r="I1077" s="78">
        <f t="shared" si="32"/>
        <v>40500000</v>
      </c>
      <c r="J1077" s="86">
        <f t="shared" si="33"/>
        <v>25</v>
      </c>
    </row>
    <row r="1078" spans="1:10" ht="15">
      <c r="A1078" s="54" t="s">
        <v>460</v>
      </c>
      <c r="B1078" s="54" t="s">
        <v>1866</v>
      </c>
      <c r="C1078" s="54" t="s">
        <v>1897</v>
      </c>
      <c r="D1078" s="54" t="s">
        <v>1898</v>
      </c>
      <c r="E1078" s="54">
        <v>13</v>
      </c>
      <c r="F1078" s="54">
        <v>74</v>
      </c>
      <c r="G1078" s="54">
        <v>87</v>
      </c>
      <c r="H1078" s="68">
        <v>15660000</v>
      </c>
      <c r="I1078" s="78">
        <f t="shared" si="32"/>
        <v>19575000</v>
      </c>
      <c r="J1078" s="86">
        <f t="shared" si="33"/>
        <v>25</v>
      </c>
    </row>
    <row r="1079" spans="1:10" ht="15">
      <c r="A1079" s="54" t="s">
        <v>460</v>
      </c>
      <c r="B1079" s="54" t="s">
        <v>1866</v>
      </c>
      <c r="C1079" s="54" t="s">
        <v>1899</v>
      </c>
      <c r="D1079" s="54" t="s">
        <v>1900</v>
      </c>
      <c r="E1079" s="54">
        <v>74</v>
      </c>
      <c r="F1079" s="54">
        <v>186</v>
      </c>
      <c r="G1079" s="54">
        <v>260</v>
      </c>
      <c r="H1079" s="68">
        <v>46800000</v>
      </c>
      <c r="I1079" s="78">
        <f t="shared" si="32"/>
        <v>58500000</v>
      </c>
      <c r="J1079" s="86">
        <f t="shared" si="33"/>
        <v>25</v>
      </c>
    </row>
    <row r="1080" spans="1:10" ht="15">
      <c r="A1080" s="54" t="s">
        <v>460</v>
      </c>
      <c r="B1080" s="54" t="s">
        <v>1866</v>
      </c>
      <c r="C1080" s="54" t="s">
        <v>1901</v>
      </c>
      <c r="D1080" s="54" t="s">
        <v>1902</v>
      </c>
      <c r="E1080" s="54">
        <v>16</v>
      </c>
      <c r="F1080" s="54">
        <v>69</v>
      </c>
      <c r="G1080" s="54">
        <v>85</v>
      </c>
      <c r="H1080" s="68">
        <v>15300000</v>
      </c>
      <c r="I1080" s="78">
        <f t="shared" si="32"/>
        <v>19125000</v>
      </c>
      <c r="J1080" s="86">
        <f t="shared" si="33"/>
        <v>25</v>
      </c>
    </row>
    <row r="1081" spans="1:10" ht="15">
      <c r="A1081" s="54" t="s">
        <v>460</v>
      </c>
      <c r="B1081" s="54" t="s">
        <v>1866</v>
      </c>
      <c r="C1081" s="54" t="s">
        <v>1903</v>
      </c>
      <c r="D1081" s="54" t="s">
        <v>1904</v>
      </c>
      <c r="E1081" s="54">
        <v>111</v>
      </c>
      <c r="F1081" s="54">
        <v>357</v>
      </c>
      <c r="G1081" s="54">
        <v>468</v>
      </c>
      <c r="H1081" s="68">
        <v>84240000</v>
      </c>
      <c r="I1081" s="78">
        <f t="shared" si="32"/>
        <v>105300000</v>
      </c>
      <c r="J1081" s="86">
        <f t="shared" si="33"/>
        <v>25</v>
      </c>
    </row>
    <row r="1082" spans="1:10" ht="15">
      <c r="A1082" s="54" t="s">
        <v>460</v>
      </c>
      <c r="B1082" s="54" t="s">
        <v>1866</v>
      </c>
      <c r="C1082" s="54" t="s">
        <v>1905</v>
      </c>
      <c r="D1082" s="54" t="s">
        <v>1906</v>
      </c>
      <c r="E1082" s="54">
        <v>10</v>
      </c>
      <c r="F1082" s="54">
        <v>43</v>
      </c>
      <c r="G1082" s="54">
        <v>53</v>
      </c>
      <c r="H1082" s="68">
        <v>9540000</v>
      </c>
      <c r="I1082" s="78">
        <f t="shared" si="32"/>
        <v>11925000</v>
      </c>
      <c r="J1082" s="86">
        <f t="shared" si="33"/>
        <v>25</v>
      </c>
    </row>
    <row r="1083" spans="1:10" ht="15">
      <c r="A1083" s="54" t="s">
        <v>460</v>
      </c>
      <c r="B1083" s="54" t="s">
        <v>1866</v>
      </c>
      <c r="C1083" s="54" t="s">
        <v>1907</v>
      </c>
      <c r="D1083" s="54" t="s">
        <v>1908</v>
      </c>
      <c r="E1083" s="54">
        <v>10</v>
      </c>
      <c r="F1083" s="54">
        <v>43</v>
      </c>
      <c r="G1083" s="54">
        <v>53</v>
      </c>
      <c r="H1083" s="68">
        <v>9540000</v>
      </c>
      <c r="I1083" s="78">
        <f t="shared" si="32"/>
        <v>11925000</v>
      </c>
      <c r="J1083" s="86">
        <f t="shared" si="33"/>
        <v>25</v>
      </c>
    </row>
    <row r="1084" spans="1:10" ht="15">
      <c r="A1084" s="54" t="s">
        <v>460</v>
      </c>
      <c r="B1084" s="54" t="s">
        <v>1866</v>
      </c>
      <c r="C1084" s="54" t="s">
        <v>1909</v>
      </c>
      <c r="D1084" s="54" t="s">
        <v>1910</v>
      </c>
      <c r="E1084" s="54">
        <v>10</v>
      </c>
      <c r="F1084" s="54">
        <v>42</v>
      </c>
      <c r="G1084" s="54">
        <v>52</v>
      </c>
      <c r="H1084" s="68">
        <v>9360000</v>
      </c>
      <c r="I1084" s="78">
        <f t="shared" si="32"/>
        <v>11700000</v>
      </c>
      <c r="J1084" s="86">
        <f t="shared" si="33"/>
        <v>25</v>
      </c>
    </row>
    <row r="1085" spans="1:10" ht="15">
      <c r="A1085" s="54" t="s">
        <v>460</v>
      </c>
      <c r="B1085" s="54" t="s">
        <v>1866</v>
      </c>
      <c r="C1085" s="54" t="s">
        <v>1911</v>
      </c>
      <c r="D1085" s="54" t="s">
        <v>1912</v>
      </c>
      <c r="E1085" s="54">
        <v>15</v>
      </c>
      <c r="F1085" s="54">
        <v>45</v>
      </c>
      <c r="G1085" s="54">
        <v>60</v>
      </c>
      <c r="H1085" s="68">
        <v>10800000</v>
      </c>
      <c r="I1085" s="78">
        <f t="shared" si="32"/>
        <v>13500000</v>
      </c>
      <c r="J1085" s="86">
        <f t="shared" si="33"/>
        <v>25</v>
      </c>
    </row>
    <row r="1086" spans="1:10" ht="15">
      <c r="A1086" s="54" t="s">
        <v>460</v>
      </c>
      <c r="B1086" s="54" t="s">
        <v>1866</v>
      </c>
      <c r="C1086" s="54" t="s">
        <v>1913</v>
      </c>
      <c r="D1086" s="54" t="s">
        <v>1914</v>
      </c>
      <c r="E1086" s="54">
        <v>15</v>
      </c>
      <c r="F1086" s="54">
        <v>45</v>
      </c>
      <c r="G1086" s="54">
        <v>60</v>
      </c>
      <c r="H1086" s="68">
        <v>10800000</v>
      </c>
      <c r="I1086" s="78">
        <f t="shared" si="32"/>
        <v>13500000</v>
      </c>
      <c r="J1086" s="86">
        <f t="shared" si="33"/>
        <v>25</v>
      </c>
    </row>
    <row r="1087" spans="1:10" ht="15">
      <c r="A1087" s="54" t="s">
        <v>460</v>
      </c>
      <c r="B1087" s="54" t="s">
        <v>1866</v>
      </c>
      <c r="C1087" s="54" t="s">
        <v>1915</v>
      </c>
      <c r="D1087" s="54" t="s">
        <v>1916</v>
      </c>
      <c r="E1087" s="54">
        <v>15</v>
      </c>
      <c r="F1087" s="54">
        <v>45</v>
      </c>
      <c r="G1087" s="54">
        <v>60</v>
      </c>
      <c r="H1087" s="68">
        <v>10800000</v>
      </c>
      <c r="I1087" s="78">
        <f t="shared" ref="I1087:I1150" si="34">(H1087+(H1087*0.25))</f>
        <v>13500000</v>
      </c>
      <c r="J1087" s="86">
        <f t="shared" ref="J1087:J1150" si="35">((I1087-H1087)/H1087)*100</f>
        <v>25</v>
      </c>
    </row>
    <row r="1088" spans="1:10" ht="15">
      <c r="A1088" s="54" t="s">
        <v>460</v>
      </c>
      <c r="B1088" s="54" t="s">
        <v>1866</v>
      </c>
      <c r="C1088" s="54" t="s">
        <v>1917</v>
      </c>
      <c r="D1088" s="54" t="s">
        <v>1918</v>
      </c>
      <c r="E1088" s="54">
        <v>15</v>
      </c>
      <c r="F1088" s="54">
        <v>45</v>
      </c>
      <c r="G1088" s="54">
        <v>60</v>
      </c>
      <c r="H1088" s="68">
        <v>10800000</v>
      </c>
      <c r="I1088" s="78">
        <f t="shared" si="34"/>
        <v>13500000</v>
      </c>
      <c r="J1088" s="86">
        <f t="shared" si="35"/>
        <v>25</v>
      </c>
    </row>
    <row r="1089" spans="1:10" ht="15">
      <c r="A1089" s="54" t="s">
        <v>460</v>
      </c>
      <c r="B1089" s="54" t="s">
        <v>1866</v>
      </c>
      <c r="C1089" s="54" t="s">
        <v>1919</v>
      </c>
      <c r="D1089" s="54" t="s">
        <v>1920</v>
      </c>
      <c r="E1089" s="54">
        <v>22</v>
      </c>
      <c r="F1089" s="54">
        <v>83</v>
      </c>
      <c r="G1089" s="54">
        <v>105</v>
      </c>
      <c r="H1089" s="68">
        <v>18900000</v>
      </c>
      <c r="I1089" s="78">
        <f t="shared" si="34"/>
        <v>23625000</v>
      </c>
      <c r="J1089" s="86">
        <f t="shared" si="35"/>
        <v>25</v>
      </c>
    </row>
    <row r="1090" spans="1:10" ht="15">
      <c r="A1090" s="54" t="s">
        <v>460</v>
      </c>
      <c r="B1090" s="54" t="s">
        <v>1866</v>
      </c>
      <c r="C1090" s="54" t="s">
        <v>1921</v>
      </c>
      <c r="D1090" s="54" t="s">
        <v>1922</v>
      </c>
      <c r="E1090" s="54">
        <v>70</v>
      </c>
      <c r="F1090" s="54">
        <v>331</v>
      </c>
      <c r="G1090" s="54">
        <v>401</v>
      </c>
      <c r="H1090" s="68">
        <v>72180000</v>
      </c>
      <c r="I1090" s="78">
        <f t="shared" si="34"/>
        <v>90225000</v>
      </c>
      <c r="J1090" s="86">
        <f t="shared" si="35"/>
        <v>25</v>
      </c>
    </row>
    <row r="1091" spans="1:10" ht="15">
      <c r="A1091" s="54" t="s">
        <v>460</v>
      </c>
      <c r="B1091" s="54" t="s">
        <v>1866</v>
      </c>
      <c r="C1091" s="54" t="s">
        <v>1923</v>
      </c>
      <c r="D1091" s="54" t="s">
        <v>1924</v>
      </c>
      <c r="E1091" s="54">
        <v>21</v>
      </c>
      <c r="F1091" s="54">
        <v>102</v>
      </c>
      <c r="G1091" s="54">
        <v>123</v>
      </c>
      <c r="H1091" s="68">
        <v>22140000</v>
      </c>
      <c r="I1091" s="78">
        <f t="shared" si="34"/>
        <v>27675000</v>
      </c>
      <c r="J1091" s="86">
        <f t="shared" si="35"/>
        <v>25</v>
      </c>
    </row>
    <row r="1092" spans="1:10" ht="15">
      <c r="A1092" s="54" t="s">
        <v>460</v>
      </c>
      <c r="B1092" s="54" t="s">
        <v>1866</v>
      </c>
      <c r="C1092" s="54" t="s">
        <v>1925</v>
      </c>
      <c r="D1092" s="54" t="s">
        <v>1926</v>
      </c>
      <c r="E1092" s="54">
        <v>38</v>
      </c>
      <c r="F1092" s="54">
        <v>135</v>
      </c>
      <c r="G1092" s="54">
        <v>173</v>
      </c>
      <c r="H1092" s="68">
        <v>31140000</v>
      </c>
      <c r="I1092" s="78">
        <f t="shared" si="34"/>
        <v>38925000</v>
      </c>
      <c r="J1092" s="86">
        <f t="shared" si="35"/>
        <v>25</v>
      </c>
    </row>
    <row r="1093" spans="1:10" ht="15">
      <c r="A1093" s="54" t="s">
        <v>460</v>
      </c>
      <c r="B1093" s="54" t="s">
        <v>1866</v>
      </c>
      <c r="C1093" s="54" t="s">
        <v>1927</v>
      </c>
      <c r="D1093" s="54" t="s">
        <v>1928</v>
      </c>
      <c r="E1093" s="54">
        <v>29</v>
      </c>
      <c r="F1093" s="54">
        <v>90</v>
      </c>
      <c r="G1093" s="54">
        <v>119</v>
      </c>
      <c r="H1093" s="68">
        <v>21420000</v>
      </c>
      <c r="I1093" s="78">
        <f t="shared" si="34"/>
        <v>26775000</v>
      </c>
      <c r="J1093" s="86">
        <f t="shared" si="35"/>
        <v>25</v>
      </c>
    </row>
    <row r="1094" spans="1:10" ht="15">
      <c r="A1094" s="54" t="s">
        <v>460</v>
      </c>
      <c r="B1094" s="54" t="s">
        <v>1866</v>
      </c>
      <c r="C1094" s="54" t="s">
        <v>1929</v>
      </c>
      <c r="D1094" s="54" t="s">
        <v>1930</v>
      </c>
      <c r="E1094" s="54">
        <v>20</v>
      </c>
      <c r="F1094" s="54">
        <v>62</v>
      </c>
      <c r="G1094" s="54">
        <v>82</v>
      </c>
      <c r="H1094" s="68">
        <v>14760000</v>
      </c>
      <c r="I1094" s="78">
        <f t="shared" si="34"/>
        <v>18450000</v>
      </c>
      <c r="J1094" s="86">
        <f t="shared" si="35"/>
        <v>25</v>
      </c>
    </row>
    <row r="1095" spans="1:10" ht="15">
      <c r="A1095" s="54" t="s">
        <v>460</v>
      </c>
      <c r="B1095" s="54" t="s">
        <v>1866</v>
      </c>
      <c r="C1095" s="54" t="s">
        <v>1931</v>
      </c>
      <c r="D1095" s="54" t="s">
        <v>1932</v>
      </c>
      <c r="E1095" s="54">
        <v>38</v>
      </c>
      <c r="F1095" s="54">
        <v>53</v>
      </c>
      <c r="G1095" s="54">
        <v>91</v>
      </c>
      <c r="H1095" s="68">
        <v>16380000</v>
      </c>
      <c r="I1095" s="78">
        <f t="shared" si="34"/>
        <v>20475000</v>
      </c>
      <c r="J1095" s="86">
        <f t="shared" si="35"/>
        <v>25</v>
      </c>
    </row>
    <row r="1096" spans="1:10" ht="15">
      <c r="A1096" s="54" t="s">
        <v>460</v>
      </c>
      <c r="B1096" s="54" t="s">
        <v>1866</v>
      </c>
      <c r="C1096" s="54" t="s">
        <v>1933</v>
      </c>
      <c r="D1096" s="54" t="s">
        <v>1934</v>
      </c>
      <c r="E1096" s="54">
        <v>13</v>
      </c>
      <c r="F1096" s="54">
        <v>100</v>
      </c>
      <c r="G1096" s="54">
        <v>113</v>
      </c>
      <c r="H1096" s="68">
        <v>20340000</v>
      </c>
      <c r="I1096" s="78">
        <f t="shared" si="34"/>
        <v>25425000</v>
      </c>
      <c r="J1096" s="86">
        <f t="shared" si="35"/>
        <v>25</v>
      </c>
    </row>
    <row r="1097" spans="1:10" ht="15">
      <c r="A1097" s="54" t="s">
        <v>460</v>
      </c>
      <c r="B1097" s="54" t="s">
        <v>1866</v>
      </c>
      <c r="C1097" s="54" t="s">
        <v>1935</v>
      </c>
      <c r="D1097" s="54" t="s">
        <v>1936</v>
      </c>
      <c r="E1097" s="54">
        <v>53</v>
      </c>
      <c r="F1097" s="54">
        <v>187</v>
      </c>
      <c r="G1097" s="54">
        <v>240</v>
      </c>
      <c r="H1097" s="68">
        <v>43200000</v>
      </c>
      <c r="I1097" s="78">
        <f t="shared" si="34"/>
        <v>54000000</v>
      </c>
      <c r="J1097" s="86">
        <f t="shared" si="35"/>
        <v>25</v>
      </c>
    </row>
    <row r="1098" spans="1:10" ht="15">
      <c r="A1098" s="54" t="s">
        <v>460</v>
      </c>
      <c r="B1098" s="54" t="s">
        <v>1866</v>
      </c>
      <c r="C1098" s="54" t="s">
        <v>1937</v>
      </c>
      <c r="D1098" s="54" t="s">
        <v>1938</v>
      </c>
      <c r="E1098" s="54">
        <v>30</v>
      </c>
      <c r="F1098" s="54">
        <v>122</v>
      </c>
      <c r="G1098" s="54">
        <v>152</v>
      </c>
      <c r="H1098" s="68">
        <v>27360000</v>
      </c>
      <c r="I1098" s="78">
        <f t="shared" si="34"/>
        <v>34200000</v>
      </c>
      <c r="J1098" s="86">
        <f t="shared" si="35"/>
        <v>25</v>
      </c>
    </row>
    <row r="1099" spans="1:10" ht="15">
      <c r="A1099" s="54" t="s">
        <v>460</v>
      </c>
      <c r="B1099" s="54" t="s">
        <v>1866</v>
      </c>
      <c r="C1099" s="54" t="s">
        <v>464</v>
      </c>
      <c r="D1099" s="54" t="s">
        <v>1939</v>
      </c>
      <c r="E1099" s="54">
        <v>50</v>
      </c>
      <c r="F1099" s="54">
        <v>167</v>
      </c>
      <c r="G1099" s="54">
        <v>217</v>
      </c>
      <c r="H1099" s="68">
        <v>39060000</v>
      </c>
      <c r="I1099" s="78">
        <f t="shared" si="34"/>
        <v>48825000</v>
      </c>
      <c r="J1099" s="86">
        <f t="shared" si="35"/>
        <v>25</v>
      </c>
    </row>
    <row r="1100" spans="1:10" ht="15">
      <c r="A1100" s="54" t="s">
        <v>460</v>
      </c>
      <c r="B1100" s="54" t="s">
        <v>1866</v>
      </c>
      <c r="C1100" s="54" t="s">
        <v>1555</v>
      </c>
      <c r="D1100" s="54" t="s">
        <v>1556</v>
      </c>
      <c r="E1100" s="54">
        <v>17</v>
      </c>
      <c r="F1100" s="54">
        <v>127</v>
      </c>
      <c r="G1100" s="54">
        <v>144</v>
      </c>
      <c r="H1100" s="68">
        <v>25920000</v>
      </c>
      <c r="I1100" s="78">
        <f t="shared" si="34"/>
        <v>32400000</v>
      </c>
      <c r="J1100" s="86">
        <f t="shared" si="35"/>
        <v>25</v>
      </c>
    </row>
    <row r="1101" spans="1:10" ht="15">
      <c r="A1101" s="54" t="s">
        <v>460</v>
      </c>
      <c r="B1101" s="54" t="s">
        <v>1866</v>
      </c>
      <c r="C1101" s="54" t="s">
        <v>1553</v>
      </c>
      <c r="D1101" s="54" t="s">
        <v>1554</v>
      </c>
      <c r="E1101" s="54">
        <v>19</v>
      </c>
      <c r="F1101" s="54">
        <v>169</v>
      </c>
      <c r="G1101" s="54">
        <v>188</v>
      </c>
      <c r="H1101" s="68">
        <v>33840000</v>
      </c>
      <c r="I1101" s="78">
        <f t="shared" si="34"/>
        <v>42300000</v>
      </c>
      <c r="J1101" s="86">
        <f t="shared" si="35"/>
        <v>25</v>
      </c>
    </row>
    <row r="1102" spans="1:10" ht="15">
      <c r="A1102" s="54" t="s">
        <v>460</v>
      </c>
      <c r="B1102" s="54" t="s">
        <v>1866</v>
      </c>
      <c r="C1102" s="54" t="s">
        <v>1940</v>
      </c>
      <c r="D1102" s="54" t="s">
        <v>1941</v>
      </c>
      <c r="E1102" s="54">
        <v>15</v>
      </c>
      <c r="F1102" s="54">
        <v>55</v>
      </c>
      <c r="G1102" s="54">
        <v>70</v>
      </c>
      <c r="H1102" s="68">
        <v>12600000</v>
      </c>
      <c r="I1102" s="78">
        <f t="shared" si="34"/>
        <v>15750000</v>
      </c>
      <c r="J1102" s="86">
        <f t="shared" si="35"/>
        <v>25</v>
      </c>
    </row>
    <row r="1103" spans="1:10" ht="15">
      <c r="A1103" s="54" t="s">
        <v>460</v>
      </c>
      <c r="B1103" s="54" t="s">
        <v>1866</v>
      </c>
      <c r="C1103" s="54" t="s">
        <v>1942</v>
      </c>
      <c r="D1103" s="54" t="s">
        <v>1943</v>
      </c>
      <c r="E1103" s="54">
        <v>22</v>
      </c>
      <c r="F1103" s="54">
        <v>163</v>
      </c>
      <c r="G1103" s="54">
        <v>185</v>
      </c>
      <c r="H1103" s="68">
        <v>33300000</v>
      </c>
      <c r="I1103" s="78">
        <f t="shared" si="34"/>
        <v>41625000</v>
      </c>
      <c r="J1103" s="86">
        <f t="shared" si="35"/>
        <v>25</v>
      </c>
    </row>
    <row r="1104" spans="1:10" ht="15">
      <c r="A1104" s="54" t="s">
        <v>460</v>
      </c>
      <c r="B1104" s="54" t="s">
        <v>1866</v>
      </c>
      <c r="C1104" s="54" t="s">
        <v>1944</v>
      </c>
      <c r="D1104" s="54" t="s">
        <v>1945</v>
      </c>
      <c r="E1104" s="54">
        <v>29</v>
      </c>
      <c r="F1104" s="54">
        <v>149</v>
      </c>
      <c r="G1104" s="54">
        <v>178</v>
      </c>
      <c r="H1104" s="68">
        <v>32040000</v>
      </c>
      <c r="I1104" s="78">
        <f t="shared" si="34"/>
        <v>40050000</v>
      </c>
      <c r="J1104" s="86">
        <f t="shared" si="35"/>
        <v>25</v>
      </c>
    </row>
    <row r="1105" spans="1:10" ht="15">
      <c r="A1105" s="54" t="s">
        <v>460</v>
      </c>
      <c r="B1105" s="54" t="s">
        <v>1866</v>
      </c>
      <c r="C1105" s="54" t="s">
        <v>1946</v>
      </c>
      <c r="D1105" s="54" t="s">
        <v>1947</v>
      </c>
      <c r="E1105" s="54">
        <v>27</v>
      </c>
      <c r="F1105" s="54">
        <v>175</v>
      </c>
      <c r="G1105" s="54">
        <v>202</v>
      </c>
      <c r="H1105" s="68">
        <v>36360000</v>
      </c>
      <c r="I1105" s="78">
        <f t="shared" si="34"/>
        <v>45450000</v>
      </c>
      <c r="J1105" s="86">
        <f t="shared" si="35"/>
        <v>25</v>
      </c>
    </row>
    <row r="1106" spans="1:10" ht="15">
      <c r="A1106" s="54" t="s">
        <v>460</v>
      </c>
      <c r="B1106" s="54" t="s">
        <v>1866</v>
      </c>
      <c r="C1106" s="54" t="s">
        <v>1948</v>
      </c>
      <c r="D1106" s="54" t="s">
        <v>1949</v>
      </c>
      <c r="E1106" s="54">
        <v>30</v>
      </c>
      <c r="F1106" s="54">
        <v>100</v>
      </c>
      <c r="G1106" s="54">
        <v>130</v>
      </c>
      <c r="H1106" s="68">
        <v>23400000</v>
      </c>
      <c r="I1106" s="78">
        <f t="shared" si="34"/>
        <v>29250000</v>
      </c>
      <c r="J1106" s="86">
        <f t="shared" si="35"/>
        <v>25</v>
      </c>
    </row>
    <row r="1107" spans="1:10" ht="15">
      <c r="A1107" s="54" t="s">
        <v>460</v>
      </c>
      <c r="B1107" s="54" t="s">
        <v>1866</v>
      </c>
      <c r="C1107" s="54" t="s">
        <v>1950</v>
      </c>
      <c r="D1107" s="54" t="s">
        <v>1951</v>
      </c>
      <c r="E1107" s="54">
        <v>32</v>
      </c>
      <c r="F1107" s="54">
        <v>128</v>
      </c>
      <c r="G1107" s="54">
        <v>160</v>
      </c>
      <c r="H1107" s="68">
        <v>28800000</v>
      </c>
      <c r="I1107" s="78">
        <f t="shared" si="34"/>
        <v>36000000</v>
      </c>
      <c r="J1107" s="86">
        <f t="shared" si="35"/>
        <v>25</v>
      </c>
    </row>
    <row r="1108" spans="1:10" ht="15">
      <c r="A1108" s="54" t="s">
        <v>460</v>
      </c>
      <c r="B1108" s="54" t="s">
        <v>1866</v>
      </c>
      <c r="C1108" s="54" t="s">
        <v>1952</v>
      </c>
      <c r="D1108" s="54" t="s">
        <v>1953</v>
      </c>
      <c r="E1108" s="54">
        <v>38</v>
      </c>
      <c r="F1108" s="54">
        <v>85</v>
      </c>
      <c r="G1108" s="54">
        <v>123</v>
      </c>
      <c r="H1108" s="68">
        <v>22140000</v>
      </c>
      <c r="I1108" s="78">
        <f t="shared" si="34"/>
        <v>27675000</v>
      </c>
      <c r="J1108" s="86">
        <f t="shared" si="35"/>
        <v>25</v>
      </c>
    </row>
    <row r="1109" spans="1:10" ht="15">
      <c r="A1109" s="54" t="s">
        <v>460</v>
      </c>
      <c r="B1109" s="54" t="s">
        <v>1866</v>
      </c>
      <c r="C1109" s="54" t="s">
        <v>1954</v>
      </c>
      <c r="D1109" s="54" t="s">
        <v>1955</v>
      </c>
      <c r="E1109" s="54">
        <v>39</v>
      </c>
      <c r="F1109" s="54">
        <v>111</v>
      </c>
      <c r="G1109" s="54">
        <v>150</v>
      </c>
      <c r="H1109" s="68">
        <v>27000000</v>
      </c>
      <c r="I1109" s="78">
        <f t="shared" si="34"/>
        <v>33750000</v>
      </c>
      <c r="J1109" s="86">
        <f t="shared" si="35"/>
        <v>25</v>
      </c>
    </row>
    <row r="1110" spans="1:10" ht="15">
      <c r="A1110" s="54" t="s">
        <v>460</v>
      </c>
      <c r="B1110" s="54" t="s">
        <v>1866</v>
      </c>
      <c r="C1110" s="54" t="s">
        <v>1956</v>
      </c>
      <c r="D1110" s="54" t="s">
        <v>1957</v>
      </c>
      <c r="E1110" s="54">
        <v>18</v>
      </c>
      <c r="F1110" s="54">
        <v>93</v>
      </c>
      <c r="G1110" s="54">
        <v>111</v>
      </c>
      <c r="H1110" s="68">
        <v>19980000</v>
      </c>
      <c r="I1110" s="78">
        <f t="shared" si="34"/>
        <v>24975000</v>
      </c>
      <c r="J1110" s="86">
        <f t="shared" si="35"/>
        <v>25</v>
      </c>
    </row>
    <row r="1111" spans="1:10" ht="15">
      <c r="A1111" s="54" t="s">
        <v>460</v>
      </c>
      <c r="B1111" s="54" t="s">
        <v>1866</v>
      </c>
      <c r="C1111" s="54" t="s">
        <v>1958</v>
      </c>
      <c r="D1111" s="54" t="s">
        <v>1959</v>
      </c>
      <c r="E1111" s="54">
        <v>14</v>
      </c>
      <c r="F1111" s="54">
        <v>103</v>
      </c>
      <c r="G1111" s="54">
        <v>117</v>
      </c>
      <c r="H1111" s="68">
        <v>21060000</v>
      </c>
      <c r="I1111" s="78">
        <f t="shared" si="34"/>
        <v>26325000</v>
      </c>
      <c r="J1111" s="86">
        <f t="shared" si="35"/>
        <v>25</v>
      </c>
    </row>
    <row r="1112" spans="1:10" ht="15">
      <c r="A1112" s="54" t="s">
        <v>460</v>
      </c>
      <c r="B1112" s="54" t="s">
        <v>1866</v>
      </c>
      <c r="C1112" s="54" t="s">
        <v>1960</v>
      </c>
      <c r="D1112" s="54" t="s">
        <v>1961</v>
      </c>
      <c r="E1112" s="54">
        <v>48</v>
      </c>
      <c r="F1112" s="54">
        <v>83</v>
      </c>
      <c r="G1112" s="54">
        <v>131</v>
      </c>
      <c r="H1112" s="68">
        <v>23580000</v>
      </c>
      <c r="I1112" s="78">
        <f t="shared" si="34"/>
        <v>29475000</v>
      </c>
      <c r="J1112" s="86">
        <f t="shared" si="35"/>
        <v>25</v>
      </c>
    </row>
    <row r="1113" spans="1:10" ht="15">
      <c r="A1113" s="54" t="s">
        <v>460</v>
      </c>
      <c r="B1113" s="54" t="s">
        <v>1866</v>
      </c>
      <c r="C1113" s="54" t="s">
        <v>1962</v>
      </c>
      <c r="D1113" s="54" t="s">
        <v>1963</v>
      </c>
      <c r="E1113" s="54">
        <v>14</v>
      </c>
      <c r="F1113" s="54">
        <v>115</v>
      </c>
      <c r="G1113" s="54">
        <v>129</v>
      </c>
      <c r="H1113" s="68">
        <v>23220000</v>
      </c>
      <c r="I1113" s="78">
        <f t="shared" si="34"/>
        <v>29025000</v>
      </c>
      <c r="J1113" s="86">
        <f t="shared" si="35"/>
        <v>25</v>
      </c>
    </row>
    <row r="1114" spans="1:10" ht="15">
      <c r="A1114" s="54" t="s">
        <v>460</v>
      </c>
      <c r="B1114" s="54" t="s">
        <v>1866</v>
      </c>
      <c r="C1114" s="54" t="s">
        <v>1964</v>
      </c>
      <c r="D1114" s="54" t="s">
        <v>1965</v>
      </c>
      <c r="E1114" s="54">
        <v>20</v>
      </c>
      <c r="F1114" s="54">
        <v>173</v>
      </c>
      <c r="G1114" s="54">
        <v>193</v>
      </c>
      <c r="H1114" s="68">
        <v>34740000</v>
      </c>
      <c r="I1114" s="78">
        <f t="shared" si="34"/>
        <v>43425000</v>
      </c>
      <c r="J1114" s="86">
        <f t="shared" si="35"/>
        <v>25</v>
      </c>
    </row>
    <row r="1115" spans="1:10" ht="15">
      <c r="A1115" s="54" t="s">
        <v>460</v>
      </c>
      <c r="B1115" s="54" t="s">
        <v>1866</v>
      </c>
      <c r="C1115" s="54" t="s">
        <v>1966</v>
      </c>
      <c r="D1115" s="54" t="s">
        <v>1967</v>
      </c>
      <c r="E1115" s="54">
        <v>16</v>
      </c>
      <c r="F1115" s="54">
        <v>48</v>
      </c>
      <c r="G1115" s="54">
        <v>64</v>
      </c>
      <c r="H1115" s="68">
        <v>11520000</v>
      </c>
      <c r="I1115" s="78">
        <f t="shared" si="34"/>
        <v>14400000</v>
      </c>
      <c r="J1115" s="86">
        <f t="shared" si="35"/>
        <v>25</v>
      </c>
    </row>
    <row r="1116" spans="1:10" ht="15">
      <c r="A1116" s="54" t="s">
        <v>460</v>
      </c>
      <c r="B1116" s="54" t="s">
        <v>1866</v>
      </c>
      <c r="C1116" s="54" t="s">
        <v>1968</v>
      </c>
      <c r="D1116" s="54" t="s">
        <v>1969</v>
      </c>
      <c r="E1116" s="54">
        <v>15</v>
      </c>
      <c r="F1116" s="54">
        <v>75</v>
      </c>
      <c r="G1116" s="54">
        <v>90</v>
      </c>
      <c r="H1116" s="68">
        <v>16200000</v>
      </c>
      <c r="I1116" s="78">
        <f t="shared" si="34"/>
        <v>20250000</v>
      </c>
      <c r="J1116" s="86">
        <f t="shared" si="35"/>
        <v>25</v>
      </c>
    </row>
    <row r="1117" spans="1:10" ht="15">
      <c r="A1117" s="54" t="s">
        <v>460</v>
      </c>
      <c r="B1117" s="54" t="s">
        <v>1866</v>
      </c>
      <c r="C1117" s="54" t="s">
        <v>1714</v>
      </c>
      <c r="D1117" s="54" t="s">
        <v>1970</v>
      </c>
      <c r="E1117" s="54">
        <v>96</v>
      </c>
      <c r="F1117" s="54">
        <v>204</v>
      </c>
      <c r="G1117" s="54">
        <v>310</v>
      </c>
      <c r="H1117" s="68">
        <v>55800000</v>
      </c>
      <c r="I1117" s="78">
        <f t="shared" si="34"/>
        <v>69750000</v>
      </c>
      <c r="J1117" s="86">
        <f t="shared" si="35"/>
        <v>25</v>
      </c>
    </row>
    <row r="1118" spans="1:10" ht="15">
      <c r="A1118" s="54" t="s">
        <v>460</v>
      </c>
      <c r="B1118" s="54" t="s">
        <v>1866</v>
      </c>
      <c r="C1118" s="54" t="s">
        <v>1971</v>
      </c>
      <c r="D1118" s="54" t="s">
        <v>1972</v>
      </c>
      <c r="E1118" s="54">
        <v>17</v>
      </c>
      <c r="F1118" s="54">
        <v>125</v>
      </c>
      <c r="G1118" s="54">
        <v>142</v>
      </c>
      <c r="H1118" s="68">
        <v>25560000</v>
      </c>
      <c r="I1118" s="78">
        <f t="shared" si="34"/>
        <v>31950000</v>
      </c>
      <c r="J1118" s="86">
        <f t="shared" si="35"/>
        <v>25</v>
      </c>
    </row>
    <row r="1119" spans="1:10" ht="15">
      <c r="A1119" s="54" t="s">
        <v>460</v>
      </c>
      <c r="B1119" s="54" t="s">
        <v>1866</v>
      </c>
      <c r="C1119" s="54" t="s">
        <v>1973</v>
      </c>
      <c r="D1119" s="54" t="s">
        <v>1974</v>
      </c>
      <c r="E1119" s="54">
        <v>29</v>
      </c>
      <c r="F1119" s="54">
        <v>117</v>
      </c>
      <c r="G1119" s="54">
        <v>146</v>
      </c>
      <c r="H1119" s="68">
        <v>26280000</v>
      </c>
      <c r="I1119" s="78">
        <f t="shared" si="34"/>
        <v>32850000</v>
      </c>
      <c r="J1119" s="86">
        <f t="shared" si="35"/>
        <v>25</v>
      </c>
    </row>
    <row r="1120" spans="1:10" ht="15">
      <c r="A1120" s="54" t="s">
        <v>460</v>
      </c>
      <c r="B1120" s="54" t="s">
        <v>1866</v>
      </c>
      <c r="C1120" s="54" t="s">
        <v>1975</v>
      </c>
      <c r="D1120" s="54" t="s">
        <v>1976</v>
      </c>
      <c r="E1120" s="54">
        <v>34</v>
      </c>
      <c r="F1120" s="54">
        <v>86</v>
      </c>
      <c r="G1120" s="54">
        <v>120</v>
      </c>
      <c r="H1120" s="68">
        <v>21600000</v>
      </c>
      <c r="I1120" s="78">
        <f t="shared" si="34"/>
        <v>27000000</v>
      </c>
      <c r="J1120" s="86">
        <f t="shared" si="35"/>
        <v>25</v>
      </c>
    </row>
    <row r="1121" spans="1:10" ht="15">
      <c r="A1121" s="54" t="s">
        <v>460</v>
      </c>
      <c r="B1121" s="54" t="s">
        <v>1866</v>
      </c>
      <c r="C1121" s="54" t="s">
        <v>1977</v>
      </c>
      <c r="D1121" s="54" t="s">
        <v>1978</v>
      </c>
      <c r="E1121" s="54">
        <v>15</v>
      </c>
      <c r="F1121" s="54">
        <v>59</v>
      </c>
      <c r="G1121" s="54">
        <v>74</v>
      </c>
      <c r="H1121" s="68">
        <v>13320000</v>
      </c>
      <c r="I1121" s="78">
        <f t="shared" si="34"/>
        <v>16650000</v>
      </c>
      <c r="J1121" s="86">
        <f t="shared" si="35"/>
        <v>25</v>
      </c>
    </row>
    <row r="1122" spans="1:10" ht="15">
      <c r="A1122" s="54" t="s">
        <v>460</v>
      </c>
      <c r="B1122" s="54" t="s">
        <v>1866</v>
      </c>
      <c r="C1122" s="54" t="s">
        <v>1979</v>
      </c>
      <c r="D1122" s="54" t="s">
        <v>1980</v>
      </c>
      <c r="E1122" s="54">
        <v>16</v>
      </c>
      <c r="F1122" s="54">
        <v>114</v>
      </c>
      <c r="G1122" s="54">
        <v>130</v>
      </c>
      <c r="H1122" s="68">
        <v>23400000</v>
      </c>
      <c r="I1122" s="78">
        <f t="shared" si="34"/>
        <v>29250000</v>
      </c>
      <c r="J1122" s="86">
        <f t="shared" si="35"/>
        <v>25</v>
      </c>
    </row>
    <row r="1123" spans="1:10" ht="15">
      <c r="A1123" s="54" t="s">
        <v>460</v>
      </c>
      <c r="B1123" s="54" t="s">
        <v>1866</v>
      </c>
      <c r="C1123" s="54" t="s">
        <v>1981</v>
      </c>
      <c r="D1123" s="54" t="s">
        <v>1982</v>
      </c>
      <c r="E1123" s="54">
        <v>145</v>
      </c>
      <c r="F1123" s="54">
        <v>796</v>
      </c>
      <c r="G1123" s="54">
        <v>941</v>
      </c>
      <c r="H1123" s="68">
        <v>169380000</v>
      </c>
      <c r="I1123" s="78">
        <f t="shared" si="34"/>
        <v>211725000</v>
      </c>
      <c r="J1123" s="86">
        <f t="shared" si="35"/>
        <v>25</v>
      </c>
    </row>
    <row r="1124" spans="1:10" ht="15">
      <c r="A1124" s="54" t="s">
        <v>460</v>
      </c>
      <c r="B1124" s="54" t="s">
        <v>1866</v>
      </c>
      <c r="C1124" s="54" t="s">
        <v>1983</v>
      </c>
      <c r="D1124" s="54" t="s">
        <v>1984</v>
      </c>
      <c r="E1124" s="54">
        <v>23</v>
      </c>
      <c r="F1124" s="54">
        <v>67</v>
      </c>
      <c r="G1124" s="54">
        <v>90</v>
      </c>
      <c r="H1124" s="68">
        <v>16200000</v>
      </c>
      <c r="I1124" s="78">
        <f t="shared" si="34"/>
        <v>20250000</v>
      </c>
      <c r="J1124" s="86">
        <f t="shared" si="35"/>
        <v>25</v>
      </c>
    </row>
    <row r="1125" spans="1:10" ht="15">
      <c r="A1125" s="54" t="s">
        <v>460</v>
      </c>
      <c r="B1125" s="54" t="s">
        <v>1866</v>
      </c>
      <c r="C1125" s="54" t="s">
        <v>1985</v>
      </c>
      <c r="D1125" s="54" t="s">
        <v>1986</v>
      </c>
      <c r="E1125" s="54">
        <v>20</v>
      </c>
      <c r="F1125" s="54">
        <v>80</v>
      </c>
      <c r="G1125" s="54">
        <v>100</v>
      </c>
      <c r="H1125" s="68">
        <v>18000000</v>
      </c>
      <c r="I1125" s="78">
        <f t="shared" si="34"/>
        <v>22500000</v>
      </c>
      <c r="J1125" s="86">
        <f t="shared" si="35"/>
        <v>25</v>
      </c>
    </row>
    <row r="1126" spans="1:10" ht="15">
      <c r="A1126" s="54" t="s">
        <v>460</v>
      </c>
      <c r="B1126" s="54" t="s">
        <v>1866</v>
      </c>
      <c r="C1126" s="54" t="s">
        <v>1987</v>
      </c>
      <c r="D1126" s="54" t="s">
        <v>1988</v>
      </c>
      <c r="E1126" s="54">
        <v>26</v>
      </c>
      <c r="F1126" s="54">
        <v>226</v>
      </c>
      <c r="G1126" s="54">
        <v>252</v>
      </c>
      <c r="H1126" s="68">
        <v>45360000</v>
      </c>
      <c r="I1126" s="78">
        <f t="shared" si="34"/>
        <v>56700000</v>
      </c>
      <c r="J1126" s="86">
        <f t="shared" si="35"/>
        <v>25</v>
      </c>
    </row>
    <row r="1127" spans="1:10" ht="15">
      <c r="A1127" s="54" t="s">
        <v>460</v>
      </c>
      <c r="B1127" s="54" t="s">
        <v>1866</v>
      </c>
      <c r="C1127" s="54" t="s">
        <v>1989</v>
      </c>
      <c r="D1127" s="54" t="s">
        <v>1990</v>
      </c>
      <c r="E1127" s="54">
        <v>21</v>
      </c>
      <c r="F1127" s="54">
        <v>123</v>
      </c>
      <c r="G1127" s="54">
        <v>144</v>
      </c>
      <c r="H1127" s="68">
        <v>25920000</v>
      </c>
      <c r="I1127" s="78">
        <f t="shared" si="34"/>
        <v>32400000</v>
      </c>
      <c r="J1127" s="86">
        <f t="shared" si="35"/>
        <v>25</v>
      </c>
    </row>
    <row r="1128" spans="1:10" ht="15">
      <c r="A1128" s="54" t="s">
        <v>460</v>
      </c>
      <c r="B1128" s="54" t="s">
        <v>1866</v>
      </c>
      <c r="C1128" s="54" t="s">
        <v>1991</v>
      </c>
      <c r="D1128" s="54" t="s">
        <v>1992</v>
      </c>
      <c r="E1128" s="54">
        <v>39</v>
      </c>
      <c r="F1128" s="54">
        <v>121</v>
      </c>
      <c r="G1128" s="54">
        <v>160</v>
      </c>
      <c r="H1128" s="68">
        <v>28800000</v>
      </c>
      <c r="I1128" s="78">
        <f t="shared" si="34"/>
        <v>36000000</v>
      </c>
      <c r="J1128" s="86">
        <f t="shared" si="35"/>
        <v>25</v>
      </c>
    </row>
    <row r="1129" spans="1:10" ht="15">
      <c r="A1129" s="54" t="s">
        <v>460</v>
      </c>
      <c r="B1129" s="54" t="s">
        <v>1866</v>
      </c>
      <c r="C1129" s="54" t="s">
        <v>1993</v>
      </c>
      <c r="D1129" s="54" t="s">
        <v>1994</v>
      </c>
      <c r="E1129" s="54">
        <v>25</v>
      </c>
      <c r="F1129" s="54">
        <v>161</v>
      </c>
      <c r="G1129" s="54">
        <v>186</v>
      </c>
      <c r="H1129" s="68">
        <v>33480000</v>
      </c>
      <c r="I1129" s="78">
        <f t="shared" si="34"/>
        <v>41850000</v>
      </c>
      <c r="J1129" s="86">
        <f t="shared" si="35"/>
        <v>25</v>
      </c>
    </row>
    <row r="1130" spans="1:10" ht="15">
      <c r="A1130" s="54" t="s">
        <v>460</v>
      </c>
      <c r="B1130" s="54" t="s">
        <v>1866</v>
      </c>
      <c r="C1130" s="54" t="s">
        <v>1995</v>
      </c>
      <c r="D1130" s="54" t="s">
        <v>1996</v>
      </c>
      <c r="E1130" s="54">
        <v>20</v>
      </c>
      <c r="F1130" s="54">
        <v>80</v>
      </c>
      <c r="G1130" s="54">
        <v>100</v>
      </c>
      <c r="H1130" s="68">
        <v>18000000</v>
      </c>
      <c r="I1130" s="78">
        <f t="shared" si="34"/>
        <v>22500000</v>
      </c>
      <c r="J1130" s="86">
        <f t="shared" si="35"/>
        <v>25</v>
      </c>
    </row>
    <row r="1131" spans="1:10" ht="15">
      <c r="A1131" s="54" t="s">
        <v>460</v>
      </c>
      <c r="B1131" s="54" t="s">
        <v>1866</v>
      </c>
      <c r="C1131" s="54" t="s">
        <v>1997</v>
      </c>
      <c r="D1131" s="54" t="s">
        <v>1998</v>
      </c>
      <c r="E1131" s="54">
        <v>180</v>
      </c>
      <c r="F1131" s="54">
        <v>855</v>
      </c>
      <c r="G1131" s="54">
        <v>1035</v>
      </c>
      <c r="H1131" s="68">
        <v>186300000</v>
      </c>
      <c r="I1131" s="78">
        <f t="shared" si="34"/>
        <v>232875000</v>
      </c>
      <c r="J1131" s="86">
        <f t="shared" si="35"/>
        <v>25</v>
      </c>
    </row>
    <row r="1132" spans="1:10" ht="15">
      <c r="A1132" s="54" t="s">
        <v>460</v>
      </c>
      <c r="B1132" s="54" t="s">
        <v>1866</v>
      </c>
      <c r="C1132" s="54" t="s">
        <v>1999</v>
      </c>
      <c r="D1132" s="54" t="s">
        <v>2000</v>
      </c>
      <c r="E1132" s="54">
        <v>66</v>
      </c>
      <c r="F1132" s="54">
        <v>154</v>
      </c>
      <c r="G1132" s="54">
        <v>220</v>
      </c>
      <c r="H1132" s="68">
        <v>39600000</v>
      </c>
      <c r="I1132" s="78">
        <f t="shared" si="34"/>
        <v>49500000</v>
      </c>
      <c r="J1132" s="86">
        <f t="shared" si="35"/>
        <v>25</v>
      </c>
    </row>
    <row r="1133" spans="1:10" ht="15">
      <c r="A1133" s="54" t="s">
        <v>460</v>
      </c>
      <c r="B1133" s="54" t="s">
        <v>1866</v>
      </c>
      <c r="C1133" s="54" t="s">
        <v>463</v>
      </c>
      <c r="D1133" s="54" t="s">
        <v>2001</v>
      </c>
      <c r="E1133" s="54">
        <v>17</v>
      </c>
      <c r="F1133" s="54">
        <v>63</v>
      </c>
      <c r="G1133" s="54">
        <v>80</v>
      </c>
      <c r="H1133" s="68">
        <v>14400000</v>
      </c>
      <c r="I1133" s="78">
        <f t="shared" si="34"/>
        <v>18000000</v>
      </c>
      <c r="J1133" s="86">
        <f t="shared" si="35"/>
        <v>25</v>
      </c>
    </row>
    <row r="1134" spans="1:10" ht="15">
      <c r="A1134" s="54" t="s">
        <v>460</v>
      </c>
      <c r="B1134" s="54" t="s">
        <v>1866</v>
      </c>
      <c r="C1134" s="54" t="s">
        <v>2002</v>
      </c>
      <c r="D1134" s="54" t="s">
        <v>2003</v>
      </c>
      <c r="E1134" s="54">
        <v>32</v>
      </c>
      <c r="F1134" s="54">
        <v>94</v>
      </c>
      <c r="G1134" s="54">
        <v>126</v>
      </c>
      <c r="H1134" s="68">
        <v>22680000</v>
      </c>
      <c r="I1134" s="78">
        <f t="shared" si="34"/>
        <v>28350000</v>
      </c>
      <c r="J1134" s="86">
        <f t="shared" si="35"/>
        <v>25</v>
      </c>
    </row>
    <row r="1135" spans="1:10" ht="15">
      <c r="A1135" s="54" t="s">
        <v>460</v>
      </c>
      <c r="B1135" s="54" t="s">
        <v>1866</v>
      </c>
      <c r="C1135" s="54" t="s">
        <v>2004</v>
      </c>
      <c r="D1135" s="54" t="s">
        <v>2005</v>
      </c>
      <c r="E1135" s="54">
        <v>155</v>
      </c>
      <c r="F1135" s="54">
        <v>395</v>
      </c>
      <c r="G1135" s="54">
        <v>560</v>
      </c>
      <c r="H1135" s="68">
        <v>100800000</v>
      </c>
      <c r="I1135" s="78">
        <f t="shared" si="34"/>
        <v>126000000</v>
      </c>
      <c r="J1135" s="86">
        <f t="shared" si="35"/>
        <v>25</v>
      </c>
    </row>
    <row r="1136" spans="1:10" ht="15">
      <c r="A1136" s="54" t="s">
        <v>460</v>
      </c>
      <c r="B1136" s="54" t="s">
        <v>1866</v>
      </c>
      <c r="C1136" s="54" t="s">
        <v>2006</v>
      </c>
      <c r="D1136" s="54" t="s">
        <v>2007</v>
      </c>
      <c r="E1136" s="54">
        <v>30</v>
      </c>
      <c r="F1136" s="54">
        <v>60</v>
      </c>
      <c r="G1136" s="54">
        <v>90</v>
      </c>
      <c r="H1136" s="68">
        <v>16200000</v>
      </c>
      <c r="I1136" s="78">
        <f t="shared" si="34"/>
        <v>20250000</v>
      </c>
      <c r="J1136" s="86">
        <f t="shared" si="35"/>
        <v>25</v>
      </c>
    </row>
    <row r="1137" spans="1:10" ht="15">
      <c r="A1137" s="54" t="s">
        <v>460</v>
      </c>
      <c r="B1137" s="54" t="s">
        <v>1866</v>
      </c>
      <c r="C1137" s="54" t="s">
        <v>2008</v>
      </c>
      <c r="D1137" s="54" t="s">
        <v>2009</v>
      </c>
      <c r="E1137" s="54">
        <v>22</v>
      </c>
      <c r="F1137" s="54">
        <v>62</v>
      </c>
      <c r="G1137" s="54">
        <v>84</v>
      </c>
      <c r="H1137" s="68">
        <v>15120000</v>
      </c>
      <c r="I1137" s="78">
        <f t="shared" si="34"/>
        <v>18900000</v>
      </c>
      <c r="J1137" s="86">
        <f t="shared" si="35"/>
        <v>25</v>
      </c>
    </row>
    <row r="1138" spans="1:10" ht="15">
      <c r="A1138" s="54" t="s">
        <v>460</v>
      </c>
      <c r="B1138" s="54" t="s">
        <v>1866</v>
      </c>
      <c r="C1138" s="54" t="s">
        <v>2010</v>
      </c>
      <c r="D1138" s="54" t="s">
        <v>2011</v>
      </c>
      <c r="E1138" s="54">
        <v>20</v>
      </c>
      <c r="F1138" s="54">
        <v>60</v>
      </c>
      <c r="G1138" s="54">
        <v>80</v>
      </c>
      <c r="H1138" s="68">
        <v>14400000</v>
      </c>
      <c r="I1138" s="78">
        <f t="shared" si="34"/>
        <v>18000000</v>
      </c>
      <c r="J1138" s="86">
        <f t="shared" si="35"/>
        <v>25</v>
      </c>
    </row>
    <row r="1139" spans="1:10" ht="15">
      <c r="A1139" s="54" t="s">
        <v>460</v>
      </c>
      <c r="B1139" s="54" t="s">
        <v>1866</v>
      </c>
      <c r="C1139" s="54" t="s">
        <v>2012</v>
      </c>
      <c r="D1139" s="54" t="s">
        <v>2013</v>
      </c>
      <c r="E1139" s="54">
        <v>20</v>
      </c>
      <c r="F1139" s="54">
        <v>56</v>
      </c>
      <c r="G1139" s="54">
        <v>76</v>
      </c>
      <c r="H1139" s="68">
        <v>13680000</v>
      </c>
      <c r="I1139" s="78">
        <f t="shared" si="34"/>
        <v>17100000</v>
      </c>
      <c r="J1139" s="86">
        <f t="shared" si="35"/>
        <v>25</v>
      </c>
    </row>
    <row r="1140" spans="1:10" ht="15">
      <c r="A1140" s="54" t="s">
        <v>460</v>
      </c>
      <c r="B1140" s="54" t="s">
        <v>1866</v>
      </c>
      <c r="C1140" s="54" t="s">
        <v>465</v>
      </c>
      <c r="D1140" s="54" t="s">
        <v>2014</v>
      </c>
      <c r="E1140" s="54">
        <v>61</v>
      </c>
      <c r="F1140" s="54">
        <v>149</v>
      </c>
      <c r="G1140" s="54">
        <v>210</v>
      </c>
      <c r="H1140" s="68">
        <v>37800000</v>
      </c>
      <c r="I1140" s="78">
        <f t="shared" si="34"/>
        <v>47250000</v>
      </c>
      <c r="J1140" s="86">
        <f t="shared" si="35"/>
        <v>25</v>
      </c>
    </row>
    <row r="1141" spans="1:10" ht="15">
      <c r="A1141" s="54" t="s">
        <v>460</v>
      </c>
      <c r="B1141" s="54" t="s">
        <v>1866</v>
      </c>
      <c r="C1141" s="54" t="s">
        <v>2015</v>
      </c>
      <c r="D1141" s="54" t="s">
        <v>2016</v>
      </c>
      <c r="E1141" s="54">
        <v>55</v>
      </c>
      <c r="F1141" s="54">
        <v>100</v>
      </c>
      <c r="G1141" s="54">
        <v>155</v>
      </c>
      <c r="H1141" s="68">
        <v>27900000</v>
      </c>
      <c r="I1141" s="78">
        <f t="shared" si="34"/>
        <v>34875000</v>
      </c>
      <c r="J1141" s="86">
        <f t="shared" si="35"/>
        <v>25</v>
      </c>
    </row>
    <row r="1142" spans="1:10" ht="15">
      <c r="A1142" s="54" t="s">
        <v>460</v>
      </c>
      <c r="B1142" s="54" t="s">
        <v>1866</v>
      </c>
      <c r="C1142" s="54" t="s">
        <v>2017</v>
      </c>
      <c r="D1142" s="54" t="s">
        <v>2018</v>
      </c>
      <c r="E1142" s="54">
        <v>63</v>
      </c>
      <c r="F1142" s="54">
        <v>187</v>
      </c>
      <c r="G1142" s="54">
        <v>250</v>
      </c>
      <c r="H1142" s="68">
        <v>45000000</v>
      </c>
      <c r="I1142" s="78">
        <f t="shared" si="34"/>
        <v>56250000</v>
      </c>
      <c r="J1142" s="86">
        <f t="shared" si="35"/>
        <v>25</v>
      </c>
    </row>
    <row r="1143" spans="1:10" ht="15">
      <c r="A1143" s="54" t="s">
        <v>460</v>
      </c>
      <c r="B1143" s="54" t="s">
        <v>1866</v>
      </c>
      <c r="C1143" s="54" t="s">
        <v>2019</v>
      </c>
      <c r="D1143" s="54" t="s">
        <v>2020</v>
      </c>
      <c r="E1143" s="54">
        <v>72</v>
      </c>
      <c r="F1143" s="54">
        <v>303</v>
      </c>
      <c r="G1143" s="54">
        <v>375</v>
      </c>
      <c r="H1143" s="68">
        <v>67500000</v>
      </c>
      <c r="I1143" s="78">
        <f t="shared" si="34"/>
        <v>84375000</v>
      </c>
      <c r="J1143" s="86">
        <f t="shared" si="35"/>
        <v>25</v>
      </c>
    </row>
    <row r="1144" spans="1:10" ht="15">
      <c r="A1144" s="54" t="s">
        <v>460</v>
      </c>
      <c r="B1144" s="54" t="s">
        <v>1866</v>
      </c>
      <c r="C1144" s="54" t="s">
        <v>2021</v>
      </c>
      <c r="D1144" s="54" t="s">
        <v>2022</v>
      </c>
      <c r="E1144" s="54">
        <v>36</v>
      </c>
      <c r="F1144" s="54">
        <v>69</v>
      </c>
      <c r="G1144" s="54">
        <v>105</v>
      </c>
      <c r="H1144" s="68">
        <v>18900000</v>
      </c>
      <c r="I1144" s="78">
        <f t="shared" si="34"/>
        <v>23625000</v>
      </c>
      <c r="J1144" s="86">
        <f t="shared" si="35"/>
        <v>25</v>
      </c>
    </row>
    <row r="1145" spans="1:10" ht="15">
      <c r="A1145" s="54" t="s">
        <v>460</v>
      </c>
      <c r="B1145" s="54" t="s">
        <v>1866</v>
      </c>
      <c r="C1145" s="54" t="s">
        <v>2023</v>
      </c>
      <c r="D1145" s="54" t="s">
        <v>2024</v>
      </c>
      <c r="E1145" s="54">
        <v>63</v>
      </c>
      <c r="F1145" s="54">
        <v>122</v>
      </c>
      <c r="G1145" s="54">
        <v>185</v>
      </c>
      <c r="H1145" s="68">
        <v>33300000</v>
      </c>
      <c r="I1145" s="78">
        <f t="shared" si="34"/>
        <v>41625000</v>
      </c>
      <c r="J1145" s="86">
        <f t="shared" si="35"/>
        <v>25</v>
      </c>
    </row>
    <row r="1146" spans="1:10" ht="15">
      <c r="A1146" s="54" t="s">
        <v>460</v>
      </c>
      <c r="B1146" s="54" t="s">
        <v>1866</v>
      </c>
      <c r="C1146" s="54" t="s">
        <v>2025</v>
      </c>
      <c r="D1146" s="54" t="s">
        <v>2026</v>
      </c>
      <c r="E1146" s="54">
        <v>41</v>
      </c>
      <c r="F1146" s="54">
        <v>104</v>
      </c>
      <c r="G1146" s="54">
        <v>145</v>
      </c>
      <c r="H1146" s="68">
        <v>26100000</v>
      </c>
      <c r="I1146" s="78">
        <f t="shared" si="34"/>
        <v>32625000</v>
      </c>
      <c r="J1146" s="86">
        <f t="shared" si="35"/>
        <v>25</v>
      </c>
    </row>
    <row r="1147" spans="1:10" ht="15">
      <c r="A1147" s="54" t="s">
        <v>460</v>
      </c>
      <c r="B1147" s="54" t="s">
        <v>1866</v>
      </c>
      <c r="C1147" s="54" t="s">
        <v>2027</v>
      </c>
      <c r="D1147" s="54" t="s">
        <v>2028</v>
      </c>
      <c r="E1147" s="54">
        <v>81</v>
      </c>
      <c r="F1147" s="54">
        <v>159</v>
      </c>
      <c r="G1147" s="54">
        <v>240</v>
      </c>
      <c r="H1147" s="68">
        <v>43200000</v>
      </c>
      <c r="I1147" s="78">
        <f t="shared" si="34"/>
        <v>54000000</v>
      </c>
      <c r="J1147" s="86">
        <f t="shared" si="35"/>
        <v>25</v>
      </c>
    </row>
    <row r="1148" spans="1:10" ht="15">
      <c r="A1148" s="54" t="s">
        <v>460</v>
      </c>
      <c r="B1148" s="54" t="s">
        <v>1866</v>
      </c>
      <c r="C1148" s="54" t="s">
        <v>2029</v>
      </c>
      <c r="D1148" s="54" t="s">
        <v>2030</v>
      </c>
      <c r="E1148" s="54">
        <v>64</v>
      </c>
      <c r="F1148" s="54">
        <v>121</v>
      </c>
      <c r="G1148" s="54">
        <v>185</v>
      </c>
      <c r="H1148" s="68">
        <v>33300000</v>
      </c>
      <c r="I1148" s="78">
        <f t="shared" si="34"/>
        <v>41625000</v>
      </c>
      <c r="J1148" s="86">
        <f t="shared" si="35"/>
        <v>25</v>
      </c>
    </row>
    <row r="1149" spans="1:10" ht="15">
      <c r="A1149" s="54" t="s">
        <v>460</v>
      </c>
      <c r="B1149" s="54" t="s">
        <v>1866</v>
      </c>
      <c r="C1149" s="54" t="s">
        <v>2031</v>
      </c>
      <c r="D1149" s="54" t="s">
        <v>2032</v>
      </c>
      <c r="E1149" s="54">
        <v>117</v>
      </c>
      <c r="F1149" s="54">
        <v>183</v>
      </c>
      <c r="G1149" s="54">
        <v>300</v>
      </c>
      <c r="H1149" s="68">
        <v>54000000</v>
      </c>
      <c r="I1149" s="78">
        <f t="shared" si="34"/>
        <v>67500000</v>
      </c>
      <c r="J1149" s="86">
        <f t="shared" si="35"/>
        <v>25</v>
      </c>
    </row>
    <row r="1150" spans="1:10" ht="15">
      <c r="A1150" s="54" t="s">
        <v>460</v>
      </c>
      <c r="B1150" s="54" t="s">
        <v>1866</v>
      </c>
      <c r="C1150" s="54" t="s">
        <v>2033</v>
      </c>
      <c r="D1150" s="54" t="s">
        <v>2034</v>
      </c>
      <c r="E1150" s="54">
        <v>73</v>
      </c>
      <c r="F1150" s="54">
        <v>182</v>
      </c>
      <c r="G1150" s="54">
        <v>255</v>
      </c>
      <c r="H1150" s="68">
        <v>45900000</v>
      </c>
      <c r="I1150" s="78">
        <f t="shared" si="34"/>
        <v>57375000</v>
      </c>
      <c r="J1150" s="86">
        <f t="shared" si="35"/>
        <v>25</v>
      </c>
    </row>
    <row r="1151" spans="1:10" ht="15">
      <c r="A1151" s="54" t="s">
        <v>460</v>
      </c>
      <c r="B1151" s="54" t="s">
        <v>1866</v>
      </c>
      <c r="C1151" s="54" t="s">
        <v>2035</v>
      </c>
      <c r="D1151" s="54" t="s">
        <v>2036</v>
      </c>
      <c r="E1151" s="54">
        <v>61</v>
      </c>
      <c r="F1151" s="54">
        <v>149</v>
      </c>
      <c r="G1151" s="54">
        <v>210</v>
      </c>
      <c r="H1151" s="68">
        <v>37800000</v>
      </c>
      <c r="I1151" s="78">
        <f t="shared" ref="I1151:I1163" si="36">(H1151+(H1151*0.25))</f>
        <v>47250000</v>
      </c>
      <c r="J1151" s="86">
        <f t="shared" ref="J1151:J1163" si="37">((I1151-H1151)/H1151)*100</f>
        <v>25</v>
      </c>
    </row>
    <row r="1152" spans="1:10" ht="15">
      <c r="A1152" s="54" t="s">
        <v>460</v>
      </c>
      <c r="B1152" s="54" t="s">
        <v>1866</v>
      </c>
      <c r="C1152" s="54" t="s">
        <v>2037</v>
      </c>
      <c r="D1152" s="54" t="s">
        <v>2038</v>
      </c>
      <c r="E1152" s="54">
        <v>71</v>
      </c>
      <c r="F1152" s="54">
        <v>134</v>
      </c>
      <c r="G1152" s="54">
        <v>205</v>
      </c>
      <c r="H1152" s="68">
        <v>36900000</v>
      </c>
      <c r="I1152" s="78">
        <f t="shared" si="36"/>
        <v>46125000</v>
      </c>
      <c r="J1152" s="86">
        <f t="shared" si="37"/>
        <v>25</v>
      </c>
    </row>
    <row r="1153" spans="1:10" ht="15">
      <c r="A1153" s="54" t="s">
        <v>460</v>
      </c>
      <c r="B1153" s="54" t="s">
        <v>1866</v>
      </c>
      <c r="C1153" s="54" t="s">
        <v>2039</v>
      </c>
      <c r="D1153" s="54" t="s">
        <v>2040</v>
      </c>
      <c r="E1153" s="54">
        <v>72</v>
      </c>
      <c r="F1153" s="54">
        <v>135</v>
      </c>
      <c r="G1153" s="54">
        <v>207</v>
      </c>
      <c r="H1153" s="68">
        <v>37260000</v>
      </c>
      <c r="I1153" s="78">
        <f t="shared" si="36"/>
        <v>46575000</v>
      </c>
      <c r="J1153" s="86">
        <f t="shared" si="37"/>
        <v>25</v>
      </c>
    </row>
    <row r="1154" spans="1:10" ht="15">
      <c r="A1154" s="54" t="s">
        <v>460</v>
      </c>
      <c r="B1154" s="54" t="s">
        <v>1866</v>
      </c>
      <c r="C1154" s="54" t="s">
        <v>2041</v>
      </c>
      <c r="D1154" s="54" t="s">
        <v>2042</v>
      </c>
      <c r="E1154" s="54">
        <v>90</v>
      </c>
      <c r="F1154" s="54">
        <v>170</v>
      </c>
      <c r="G1154" s="54">
        <v>260</v>
      </c>
      <c r="H1154" s="68">
        <v>46800000</v>
      </c>
      <c r="I1154" s="78">
        <f t="shared" si="36"/>
        <v>58500000</v>
      </c>
      <c r="J1154" s="86">
        <f t="shared" si="37"/>
        <v>25</v>
      </c>
    </row>
    <row r="1155" spans="1:10" ht="15">
      <c r="A1155" s="54" t="s">
        <v>460</v>
      </c>
      <c r="B1155" s="54" t="s">
        <v>1866</v>
      </c>
      <c r="C1155" s="54" t="s">
        <v>2043</v>
      </c>
      <c r="D1155" s="54" t="s">
        <v>2044</v>
      </c>
      <c r="E1155" s="54">
        <v>98</v>
      </c>
      <c r="F1155" s="54">
        <v>142</v>
      </c>
      <c r="G1155" s="54">
        <v>240</v>
      </c>
      <c r="H1155" s="68">
        <v>43200000</v>
      </c>
      <c r="I1155" s="78">
        <f t="shared" si="36"/>
        <v>54000000</v>
      </c>
      <c r="J1155" s="86">
        <f t="shared" si="37"/>
        <v>25</v>
      </c>
    </row>
    <row r="1156" spans="1:10" ht="15">
      <c r="A1156" s="54" t="s">
        <v>460</v>
      </c>
      <c r="B1156" s="54" t="s">
        <v>1866</v>
      </c>
      <c r="C1156" s="54" t="s">
        <v>2045</v>
      </c>
      <c r="D1156" s="54" t="s">
        <v>2046</v>
      </c>
      <c r="E1156" s="54">
        <v>46</v>
      </c>
      <c r="F1156" s="54">
        <v>139</v>
      </c>
      <c r="G1156" s="54">
        <v>185</v>
      </c>
      <c r="H1156" s="68">
        <v>33300000</v>
      </c>
      <c r="I1156" s="78">
        <f t="shared" si="36"/>
        <v>41625000</v>
      </c>
      <c r="J1156" s="86">
        <f t="shared" si="37"/>
        <v>25</v>
      </c>
    </row>
    <row r="1157" spans="1:10" ht="15">
      <c r="A1157" s="54" t="s">
        <v>460</v>
      </c>
      <c r="B1157" s="54" t="s">
        <v>1866</v>
      </c>
      <c r="C1157" s="54" t="s">
        <v>2047</v>
      </c>
      <c r="D1157" s="54" t="s">
        <v>2048</v>
      </c>
      <c r="E1157" s="54">
        <v>43</v>
      </c>
      <c r="F1157" s="54">
        <v>137</v>
      </c>
      <c r="G1157" s="54">
        <v>180</v>
      </c>
      <c r="H1157" s="68">
        <v>32400000</v>
      </c>
      <c r="I1157" s="78">
        <f t="shared" si="36"/>
        <v>40500000</v>
      </c>
      <c r="J1157" s="86">
        <f t="shared" si="37"/>
        <v>25</v>
      </c>
    </row>
    <row r="1158" spans="1:10" ht="15">
      <c r="A1158" s="54" t="s">
        <v>460</v>
      </c>
      <c r="B1158" s="54" t="s">
        <v>1866</v>
      </c>
      <c r="C1158" s="54" t="s">
        <v>2049</v>
      </c>
      <c r="D1158" s="54" t="s">
        <v>2050</v>
      </c>
      <c r="E1158" s="54">
        <v>48</v>
      </c>
      <c r="F1158" s="54">
        <v>132</v>
      </c>
      <c r="G1158" s="54">
        <v>180</v>
      </c>
      <c r="H1158" s="68">
        <v>32400000</v>
      </c>
      <c r="I1158" s="78">
        <f t="shared" si="36"/>
        <v>40500000</v>
      </c>
      <c r="J1158" s="86">
        <f t="shared" si="37"/>
        <v>25</v>
      </c>
    </row>
    <row r="1159" spans="1:10" ht="15">
      <c r="A1159" s="54" t="s">
        <v>460</v>
      </c>
      <c r="B1159" s="54" t="s">
        <v>1866</v>
      </c>
      <c r="C1159" s="54" t="s">
        <v>2051</v>
      </c>
      <c r="D1159" s="54" t="s">
        <v>2052</v>
      </c>
      <c r="E1159" s="54">
        <v>10</v>
      </c>
      <c r="F1159" s="54">
        <v>20</v>
      </c>
      <c r="G1159" s="54">
        <v>30</v>
      </c>
      <c r="H1159" s="68">
        <v>5400000</v>
      </c>
      <c r="I1159" s="78">
        <f t="shared" si="36"/>
        <v>6750000</v>
      </c>
      <c r="J1159" s="86">
        <f t="shared" si="37"/>
        <v>25</v>
      </c>
    </row>
    <row r="1160" spans="1:10" ht="15">
      <c r="A1160" s="54" t="s">
        <v>460</v>
      </c>
      <c r="B1160" s="54" t="s">
        <v>1866</v>
      </c>
      <c r="C1160" s="54" t="s">
        <v>2053</v>
      </c>
      <c r="D1160" s="54" t="s">
        <v>2054</v>
      </c>
      <c r="E1160" s="54">
        <v>30</v>
      </c>
      <c r="F1160" s="54">
        <v>60</v>
      </c>
      <c r="G1160" s="54">
        <v>90</v>
      </c>
      <c r="H1160" s="68">
        <v>16200000</v>
      </c>
      <c r="I1160" s="78">
        <f t="shared" si="36"/>
        <v>20250000</v>
      </c>
      <c r="J1160" s="86">
        <f t="shared" si="37"/>
        <v>25</v>
      </c>
    </row>
    <row r="1161" spans="1:10" ht="15">
      <c r="A1161" s="54" t="s">
        <v>460</v>
      </c>
      <c r="B1161" s="54" t="s">
        <v>1866</v>
      </c>
      <c r="C1161" s="54" t="s">
        <v>2055</v>
      </c>
      <c r="D1161" s="54" t="s">
        <v>2056</v>
      </c>
      <c r="E1161" s="54">
        <v>10</v>
      </c>
      <c r="F1161" s="54">
        <v>20</v>
      </c>
      <c r="G1161" s="54">
        <v>30</v>
      </c>
      <c r="H1161" s="68">
        <v>5400000</v>
      </c>
      <c r="I1161" s="78">
        <f t="shared" si="36"/>
        <v>6750000</v>
      </c>
      <c r="J1161" s="86">
        <f t="shared" si="37"/>
        <v>25</v>
      </c>
    </row>
    <row r="1162" spans="1:10" ht="15">
      <c r="A1162" s="54" t="s">
        <v>460</v>
      </c>
      <c r="B1162" s="54" t="s">
        <v>1866</v>
      </c>
      <c r="C1162" s="54" t="s">
        <v>2057</v>
      </c>
      <c r="D1162" s="54" t="s">
        <v>2058</v>
      </c>
      <c r="E1162" s="54">
        <v>42</v>
      </c>
      <c r="F1162" s="54">
        <v>158</v>
      </c>
      <c r="G1162" s="54">
        <v>200</v>
      </c>
      <c r="H1162" s="68">
        <v>36000000</v>
      </c>
      <c r="I1162" s="78">
        <f t="shared" si="36"/>
        <v>45000000</v>
      </c>
      <c r="J1162" s="86">
        <f t="shared" si="37"/>
        <v>25</v>
      </c>
    </row>
    <row r="1163" spans="1:10" ht="15">
      <c r="A1163" s="54" t="s">
        <v>460</v>
      </c>
      <c r="B1163" s="54" t="s">
        <v>2059</v>
      </c>
      <c r="C1163" s="54" t="s">
        <v>2060</v>
      </c>
      <c r="D1163" s="54">
        <v>731720850040001</v>
      </c>
      <c r="E1163" s="54">
        <v>29</v>
      </c>
      <c r="F1163" s="54">
        <v>101</v>
      </c>
      <c r="G1163" s="54">
        <v>130</v>
      </c>
      <c r="H1163" s="68">
        <v>23400000</v>
      </c>
      <c r="I1163" s="78">
        <f t="shared" si="36"/>
        <v>29250000</v>
      </c>
      <c r="J1163" s="86">
        <f t="shared" si="37"/>
        <v>25</v>
      </c>
    </row>
    <row r="1164" spans="1:10">
      <c r="I1164" s="79"/>
    </row>
    <row r="1165" spans="1:10">
      <c r="I1165" s="79"/>
    </row>
    <row r="1166" spans="1:10">
      <c r="I1166" s="79"/>
    </row>
    <row r="1167" spans="1:10">
      <c r="I1167" s="79"/>
    </row>
    <row r="1168" spans="1:10">
      <c r="I1168" s="79"/>
    </row>
    <row r="1169" spans="9:9">
      <c r="I1169" s="79"/>
    </row>
    <row r="1170" spans="9:9">
      <c r="I1170" s="79"/>
    </row>
    <row r="1171" spans="9:9">
      <c r="I1171" s="79"/>
    </row>
    <row r="1172" spans="9:9">
      <c r="I1172" s="79"/>
    </row>
    <row r="1173" spans="9:9">
      <c r="I1173" s="79"/>
    </row>
    <row r="1174" spans="9:9">
      <c r="I1174" s="79"/>
    </row>
    <row r="1175" spans="9:9">
      <c r="I1175" s="79"/>
    </row>
    <row r="1176" spans="9:9">
      <c r="I1176" s="79"/>
    </row>
    <row r="1177" spans="9:9">
      <c r="I1177" s="79"/>
    </row>
    <row r="1178" spans="9:9">
      <c r="I1178" s="79"/>
    </row>
    <row r="1179" spans="9:9">
      <c r="I1179" s="79"/>
    </row>
    <row r="1180" spans="9:9">
      <c r="I1180" s="79"/>
    </row>
    <row r="1181" spans="9:9">
      <c r="I1181" s="79"/>
    </row>
    <row r="1182" spans="9:9">
      <c r="I1182" s="79"/>
    </row>
    <row r="1183" spans="9:9">
      <c r="I1183" s="79"/>
    </row>
    <row r="1184" spans="9:9">
      <c r="I1184" s="79"/>
    </row>
    <row r="1185" spans="9:9">
      <c r="I1185" s="79"/>
    </row>
    <row r="1186" spans="9:9">
      <c r="I1186" s="79"/>
    </row>
    <row r="1187" spans="9:9">
      <c r="I1187" s="79"/>
    </row>
    <row r="1188" spans="9:9">
      <c r="I1188" s="79"/>
    </row>
    <row r="1189" spans="9:9">
      <c r="I1189" s="79"/>
    </row>
    <row r="1190" spans="9:9">
      <c r="I1190" s="79"/>
    </row>
    <row r="1191" spans="9:9">
      <c r="I1191" s="79"/>
    </row>
    <row r="1192" spans="9:9">
      <c r="I1192" s="79"/>
    </row>
    <row r="1193" spans="9:9">
      <c r="I1193" s="79"/>
    </row>
    <row r="1194" spans="9:9">
      <c r="I1194" s="79"/>
    </row>
    <row r="1195" spans="9:9">
      <c r="I1195" s="79"/>
    </row>
    <row r="1196" spans="9:9">
      <c r="I1196" s="79"/>
    </row>
    <row r="1197" spans="9:9">
      <c r="I1197" s="79"/>
    </row>
    <row r="1198" spans="9:9">
      <c r="I1198" s="79"/>
    </row>
    <row r="1199" spans="9:9">
      <c r="I1199" s="79"/>
    </row>
    <row r="1200" spans="9:9">
      <c r="I1200" s="79"/>
    </row>
    <row r="1201" spans="9:9">
      <c r="I1201" s="79"/>
    </row>
    <row r="1202" spans="9:9">
      <c r="I1202" s="79"/>
    </row>
    <row r="1203" spans="9:9">
      <c r="I1203" s="79"/>
    </row>
    <row r="1204" spans="9:9">
      <c r="I1204" s="79"/>
    </row>
    <row r="1205" spans="9:9">
      <c r="I1205" s="79"/>
    </row>
    <row r="1206" spans="9:9">
      <c r="I1206" s="79"/>
    </row>
    <row r="1207" spans="9:9">
      <c r="I1207" s="79"/>
    </row>
    <row r="1208" spans="9:9">
      <c r="I1208" s="79"/>
    </row>
    <row r="1209" spans="9:9">
      <c r="I1209" s="79"/>
    </row>
    <row r="1210" spans="9:9">
      <c r="I1210" s="79"/>
    </row>
    <row r="1211" spans="9:9">
      <c r="I1211" s="79"/>
    </row>
    <row r="1212" spans="9:9">
      <c r="I1212" s="79"/>
    </row>
    <row r="1213" spans="9:9">
      <c r="I1213" s="79"/>
    </row>
    <row r="1214" spans="9:9">
      <c r="I1214" s="79"/>
    </row>
    <row r="1215" spans="9:9">
      <c r="I1215" s="79"/>
    </row>
    <row r="1216" spans="9:9">
      <c r="I1216" s="79"/>
    </row>
    <row r="1217" spans="9:9">
      <c r="I1217" s="79"/>
    </row>
    <row r="1218" spans="9:9">
      <c r="I1218" s="79"/>
    </row>
    <row r="1219" spans="9:9">
      <c r="I1219" s="79"/>
    </row>
    <row r="1220" spans="9:9">
      <c r="I1220" s="79"/>
    </row>
    <row r="1221" spans="9:9">
      <c r="I1221" s="79"/>
    </row>
    <row r="1222" spans="9:9">
      <c r="I1222" s="79"/>
    </row>
    <row r="1223" spans="9:9">
      <c r="I1223" s="79"/>
    </row>
    <row r="1224" spans="9:9">
      <c r="I1224" s="79"/>
    </row>
    <row r="1225" spans="9:9">
      <c r="I1225" s="79"/>
    </row>
    <row r="1226" spans="9:9">
      <c r="I1226" s="79"/>
    </row>
    <row r="1227" spans="9:9">
      <c r="I1227" s="79"/>
    </row>
    <row r="1228" spans="9:9">
      <c r="I1228" s="79"/>
    </row>
    <row r="1229" spans="9:9">
      <c r="I1229" s="79"/>
    </row>
    <row r="1230" spans="9:9">
      <c r="I1230" s="79"/>
    </row>
    <row r="1231" spans="9:9">
      <c r="I1231" s="79"/>
    </row>
    <row r="1232" spans="9:9">
      <c r="I1232" s="79"/>
    </row>
    <row r="1233" spans="9:9">
      <c r="I1233" s="79"/>
    </row>
    <row r="1234" spans="9:9">
      <c r="I1234" s="79"/>
    </row>
    <row r="1235" spans="9:9">
      <c r="I1235" s="79"/>
    </row>
    <row r="1236" spans="9:9">
      <c r="I1236" s="79"/>
    </row>
    <row r="1237" spans="9:9">
      <c r="I1237" s="79"/>
    </row>
    <row r="1238" spans="9:9">
      <c r="I1238" s="79"/>
    </row>
    <row r="1239" spans="9:9">
      <c r="I1239" s="79"/>
    </row>
    <row r="1240" spans="9:9">
      <c r="I1240" s="79"/>
    </row>
    <row r="1241" spans="9:9">
      <c r="I1241" s="79"/>
    </row>
    <row r="1242" spans="9:9">
      <c r="I1242" s="79"/>
    </row>
    <row r="1243" spans="9:9">
      <c r="I1243" s="79"/>
    </row>
    <row r="1244" spans="9:9">
      <c r="I1244" s="79"/>
    </row>
    <row r="1245" spans="9:9">
      <c r="I1245" s="79"/>
    </row>
    <row r="1246" spans="9:9">
      <c r="I1246" s="79"/>
    </row>
    <row r="1247" spans="9:9">
      <c r="I1247" s="79"/>
    </row>
    <row r="1248" spans="9:9">
      <c r="I1248" s="79"/>
    </row>
    <row r="1249" spans="9:9">
      <c r="I1249" s="79"/>
    </row>
    <row r="1250" spans="9:9">
      <c r="I1250" s="79"/>
    </row>
    <row r="1251" spans="9:9">
      <c r="I1251" s="79"/>
    </row>
    <row r="1252" spans="9:9">
      <c r="I1252" s="79"/>
    </row>
    <row r="1253" spans="9:9">
      <c r="I1253" s="79"/>
    </row>
    <row r="1254" spans="9:9">
      <c r="I1254" s="79"/>
    </row>
    <row r="1255" spans="9:9">
      <c r="I1255" s="79"/>
    </row>
    <row r="1256" spans="9:9">
      <c r="I1256" s="79"/>
    </row>
    <row r="1257" spans="9:9">
      <c r="I1257" s="79"/>
    </row>
    <row r="1258" spans="9:9">
      <c r="I1258" s="79"/>
    </row>
    <row r="1259" spans="9:9">
      <c r="I1259" s="79"/>
    </row>
    <row r="1260" spans="9:9">
      <c r="I1260" s="79"/>
    </row>
    <row r="1261" spans="9:9">
      <c r="I1261" s="79"/>
    </row>
    <row r="1262" spans="9:9">
      <c r="I1262" s="79"/>
    </row>
    <row r="1263" spans="9:9">
      <c r="I1263" s="79"/>
    </row>
    <row r="1264" spans="9:9">
      <c r="I1264" s="79"/>
    </row>
    <row r="1265" spans="9:9">
      <c r="I1265" s="79"/>
    </row>
    <row r="1266" spans="9:9">
      <c r="I1266" s="79"/>
    </row>
    <row r="1267" spans="9:9">
      <c r="I1267" s="79"/>
    </row>
    <row r="1268" spans="9:9">
      <c r="I1268" s="79"/>
    </row>
    <row r="1269" spans="9:9">
      <c r="I1269" s="79"/>
    </row>
    <row r="1270" spans="9:9">
      <c r="I1270" s="79"/>
    </row>
    <row r="1271" spans="9:9">
      <c r="I1271" s="79"/>
    </row>
    <row r="1272" spans="9:9">
      <c r="I1272" s="79"/>
    </row>
    <row r="1273" spans="9:9">
      <c r="I1273" s="79"/>
    </row>
    <row r="1274" spans="9:9">
      <c r="I1274" s="79"/>
    </row>
    <row r="1275" spans="9:9">
      <c r="I1275" s="79"/>
    </row>
    <row r="1276" spans="9:9">
      <c r="I1276" s="79"/>
    </row>
    <row r="1277" spans="9:9">
      <c r="I1277" s="79"/>
    </row>
    <row r="1278" spans="9:9">
      <c r="I1278" s="79"/>
    </row>
    <row r="1279" spans="9:9">
      <c r="I1279" s="79"/>
    </row>
    <row r="1280" spans="9:9">
      <c r="I1280" s="79"/>
    </row>
    <row r="1281" spans="9:9">
      <c r="I1281" s="79"/>
    </row>
    <row r="1282" spans="9:9">
      <c r="I1282" s="79"/>
    </row>
    <row r="1283" spans="9:9">
      <c r="I1283" s="79"/>
    </row>
    <row r="1284" spans="9:9">
      <c r="I1284" s="79"/>
    </row>
    <row r="1285" spans="9:9">
      <c r="I1285" s="79"/>
    </row>
    <row r="1286" spans="9:9">
      <c r="I1286" s="79"/>
    </row>
    <row r="1287" spans="9:9">
      <c r="I1287" s="79"/>
    </row>
    <row r="1288" spans="9:9">
      <c r="I1288" s="79"/>
    </row>
    <row r="1289" spans="9:9">
      <c r="I1289" s="79"/>
    </row>
    <row r="1290" spans="9:9">
      <c r="I1290" s="79"/>
    </row>
    <row r="1291" spans="9:9">
      <c r="I1291" s="79"/>
    </row>
    <row r="1292" spans="9:9">
      <c r="I1292" s="79"/>
    </row>
    <row r="1293" spans="9:9">
      <c r="I1293" s="79"/>
    </row>
    <row r="1294" spans="9:9">
      <c r="I1294" s="79"/>
    </row>
    <row r="1295" spans="9:9">
      <c r="I1295" s="79"/>
    </row>
    <row r="1296" spans="9:9">
      <c r="I1296" s="79"/>
    </row>
    <row r="1297" spans="9:9">
      <c r="I1297" s="79"/>
    </row>
    <row r="1298" spans="9:9">
      <c r="I1298" s="79"/>
    </row>
    <row r="1299" spans="9:9">
      <c r="I1299" s="79"/>
    </row>
    <row r="1300" spans="9:9">
      <c r="I1300" s="79"/>
    </row>
  </sheetData>
  <mergeCells count="1">
    <mergeCell ref="A1:I1"/>
  </mergeCells>
  <hyperlinks>
    <hyperlink ref="E283" r:id="rId1" display="https://rpc.irantvto.ir/sanadherfe/pdf/arzeshyabi/19/5120200001"/>
    <hyperlink ref="E296" r:id="rId2" display="https://rpc.irantvto.ir/sanadherfe/pdf/arzeshyabi/19/7512100019"/>
    <hyperlink ref="E293" r:id="rId3" display="https://rpc.irantvto.ir/sanadherfe/pdf/arzeshyabi/19/7512100020"/>
    <hyperlink ref="E303" r:id="rId4" display="https://rpc.irantvto.ir/sanadherfe/pdf/arzeshyabi/19/7512100022"/>
    <hyperlink ref="E912" r:id="rId5" display="https://rpc.irantvto.ir/sanadherfe/pdf/arzeshyabi/5/1439100001"/>
    <hyperlink ref="E900" r:id="rId6" display="https://rpc.irantvto.ir/sanadherfe/pdf/arzeshyabi/5/1439100001"/>
    <hyperlink ref="E974" r:id="rId7" display="https://rpc.irantvto.ir/sanadherfe/pdf/arzeshyabi/5/5142600077"/>
    <hyperlink ref="E994" r:id="rId8" display="https://rpc.irantvto.ir/sanadherfe/pdf/arzeshyabi/5/5141200002"/>
    <hyperlink ref="E975:E979" r:id="rId9" display="https://rpc.irantvto.ir/sanadherfe/pdf/arzeshyabi/5/5142600077"/>
    <hyperlink ref="E995:E997" r:id="rId10" display="https://rpc.irantvto.ir/sanadherfe/pdf/arzeshyabi/5/5141200002"/>
    <hyperlink ref="E968" r:id="rId11" display="https://rpc.irantvto.ir/sanadherfe/pdf/arzeshyabi/5/5142200001"/>
    <hyperlink ref="E969:E972" r:id="rId12" display="https://rpc.irantvto.ir/sanadherfe/pdf/arzeshyabi/5/5142200001"/>
    <hyperlink ref="E944" r:id="rId13" display="https://rpc.irantvto.ir/sanadherfe/pdf/arzeshyabi/5/1439100001"/>
    <hyperlink ref="E964" r:id="rId14" display="https://rpc.irantvto.ir/sanadherfe/pdf/arzeshyabi/5/5142200001"/>
    <hyperlink ref="E965:E966" r:id="rId15" display="https://rpc.irantvto.ir/sanadherfe/pdf/arzeshyabi/5/5142200001"/>
    <hyperlink ref="E966" r:id="rId16" display="https://rpc.irantvto.ir/sanadherfe/pdf/arzeshyabi/5/5142200001"/>
  </hyperlinks>
  <pageMargins left="0.3" right="0.3" top="0.25" bottom="0.25" header="0.3" footer="0.3"/>
  <pageSetup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rightToLeft="1" topLeftCell="C91" workbookViewId="0">
      <selection activeCell="G53" sqref="G53"/>
    </sheetView>
  </sheetViews>
  <sheetFormatPr defaultRowHeight="15"/>
  <cols>
    <col min="1" max="1" width="9.140625" style="27"/>
    <col min="2" max="2" width="17" style="27" customWidth="1"/>
    <col min="3" max="3" width="31.140625" style="28" customWidth="1"/>
    <col min="4" max="4" width="14.42578125" style="29" customWidth="1"/>
    <col min="5" max="5" width="10.140625" style="27" bestFit="1" customWidth="1"/>
    <col min="6" max="6" width="10" style="27" customWidth="1"/>
    <col min="7" max="7" width="8" style="27" customWidth="1"/>
    <col min="8" max="8" width="12.28515625" style="30" bestFit="1" customWidth="1"/>
    <col min="9" max="9" width="12.7109375" bestFit="1" customWidth="1"/>
  </cols>
  <sheetData>
    <row r="1" spans="1:12">
      <c r="A1" s="1" t="s">
        <v>0</v>
      </c>
      <c r="B1" s="1" t="s">
        <v>1</v>
      </c>
      <c r="C1" s="22" t="s">
        <v>2</v>
      </c>
      <c r="D1" s="17" t="s">
        <v>1759</v>
      </c>
      <c r="E1" s="1" t="s">
        <v>4</v>
      </c>
      <c r="F1" s="1" t="s">
        <v>5</v>
      </c>
      <c r="G1" s="1" t="s">
        <v>6</v>
      </c>
      <c r="H1" s="8" t="s">
        <v>1760</v>
      </c>
    </row>
    <row r="2" spans="1:12" ht="15.75">
      <c r="A2" s="1" t="s">
        <v>20</v>
      </c>
      <c r="B2" s="1" t="s">
        <v>1586</v>
      </c>
      <c r="C2" s="2" t="s">
        <v>1630</v>
      </c>
      <c r="D2" s="3">
        <v>5141620000</v>
      </c>
      <c r="E2" s="1">
        <v>60</v>
      </c>
      <c r="F2" s="1">
        <v>120</v>
      </c>
      <c r="G2" s="1">
        <v>180</v>
      </c>
      <c r="H2" s="4">
        <v>110000000</v>
      </c>
      <c r="I2" s="23">
        <f>(E2*271929)+(F2*784040)</f>
        <v>110400540</v>
      </c>
    </row>
    <row r="3" spans="1:12">
      <c r="A3" s="1" t="s">
        <v>20</v>
      </c>
      <c r="B3" s="1" t="s">
        <v>1586</v>
      </c>
      <c r="C3" s="5" t="s">
        <v>1632</v>
      </c>
      <c r="D3" s="6">
        <v>5141300001</v>
      </c>
      <c r="E3" s="7">
        <v>10</v>
      </c>
      <c r="F3" s="1">
        <v>20</v>
      </c>
      <c r="G3" s="1">
        <v>30</v>
      </c>
      <c r="H3" s="8">
        <v>20000000</v>
      </c>
      <c r="I3" s="23"/>
    </row>
    <row r="4" spans="1:12">
      <c r="A4" s="1" t="s">
        <v>20</v>
      </c>
      <c r="B4" s="1" t="s">
        <v>1586</v>
      </c>
      <c r="C4" s="5" t="s">
        <v>1633</v>
      </c>
      <c r="D4" s="6">
        <v>5141300002</v>
      </c>
      <c r="E4" s="7">
        <v>10</v>
      </c>
      <c r="F4" s="1">
        <v>20</v>
      </c>
      <c r="G4" s="1">
        <v>30</v>
      </c>
      <c r="H4" s="8">
        <v>15000000</v>
      </c>
      <c r="I4" s="23"/>
    </row>
    <row r="5" spans="1:12">
      <c r="A5" s="1" t="s">
        <v>20</v>
      </c>
      <c r="B5" s="1" t="s">
        <v>1586</v>
      </c>
      <c r="C5" s="5" t="s">
        <v>1634</v>
      </c>
      <c r="D5" s="6">
        <v>5141300003</v>
      </c>
      <c r="E5" s="7">
        <v>10</v>
      </c>
      <c r="F5" s="1">
        <v>20</v>
      </c>
      <c r="G5" s="1">
        <v>30</v>
      </c>
      <c r="H5" s="8">
        <v>15000000</v>
      </c>
      <c r="I5" s="23"/>
    </row>
    <row r="6" spans="1:12">
      <c r="A6" s="1" t="s">
        <v>20</v>
      </c>
      <c r="B6" s="1" t="s">
        <v>1586</v>
      </c>
      <c r="C6" s="5" t="s">
        <v>1719</v>
      </c>
      <c r="D6" s="9">
        <v>5141300004</v>
      </c>
      <c r="E6" s="7">
        <v>10</v>
      </c>
      <c r="F6" s="1">
        <v>20</v>
      </c>
      <c r="G6" s="1">
        <v>30</v>
      </c>
      <c r="H6" s="8">
        <v>15000000</v>
      </c>
      <c r="I6" s="23"/>
    </row>
    <row r="7" spans="1:12">
      <c r="A7" s="1" t="s">
        <v>20</v>
      </c>
      <c r="B7" s="1" t="s">
        <v>1586</v>
      </c>
      <c r="C7" s="5" t="s">
        <v>1640</v>
      </c>
      <c r="D7" s="6">
        <v>5141300009</v>
      </c>
      <c r="E7" s="7">
        <v>10</v>
      </c>
      <c r="F7" s="1">
        <v>20</v>
      </c>
      <c r="G7" s="1">
        <v>30</v>
      </c>
      <c r="H7" s="8">
        <v>15000000</v>
      </c>
      <c r="I7" s="23"/>
    </row>
    <row r="8" spans="1:12" ht="18.75" customHeight="1">
      <c r="A8" s="1" t="s">
        <v>20</v>
      </c>
      <c r="B8" s="1" t="s">
        <v>1586</v>
      </c>
      <c r="C8" s="5" t="s">
        <v>1720</v>
      </c>
      <c r="D8" s="9">
        <v>5141600072</v>
      </c>
      <c r="E8" s="7">
        <v>10</v>
      </c>
      <c r="F8" s="1">
        <v>20</v>
      </c>
      <c r="G8" s="1">
        <v>30</v>
      </c>
      <c r="H8" s="8">
        <v>30000000</v>
      </c>
      <c r="I8" s="23"/>
    </row>
    <row r="9" spans="1:12" ht="15.75">
      <c r="A9" s="1" t="s">
        <v>20</v>
      </c>
      <c r="B9" s="1" t="s">
        <v>1586</v>
      </c>
      <c r="C9" s="10" t="s">
        <v>1619</v>
      </c>
      <c r="D9" s="11">
        <v>5141610000</v>
      </c>
      <c r="E9" s="1">
        <v>60</v>
      </c>
      <c r="F9" s="1">
        <v>120</v>
      </c>
      <c r="G9" s="1">
        <v>180</v>
      </c>
      <c r="H9" s="4">
        <v>200000000</v>
      </c>
      <c r="I9" s="23">
        <f>(E9*744429)+(F9*1290290)</f>
        <v>199500540</v>
      </c>
    </row>
    <row r="10" spans="1:12">
      <c r="A10" s="1" t="s">
        <v>20</v>
      </c>
      <c r="B10" s="1" t="s">
        <v>1586</v>
      </c>
      <c r="C10" s="5" t="s">
        <v>1721</v>
      </c>
      <c r="D10" s="9">
        <v>5141300005</v>
      </c>
      <c r="E10" s="1">
        <v>10</v>
      </c>
      <c r="F10" s="1">
        <v>20</v>
      </c>
      <c r="G10" s="1">
        <v>30</v>
      </c>
      <c r="H10" s="8">
        <v>40000000</v>
      </c>
      <c r="I10" s="23"/>
      <c r="L10" s="24"/>
    </row>
    <row r="11" spans="1:12">
      <c r="A11" s="1" t="s">
        <v>20</v>
      </c>
      <c r="B11" s="1" t="s">
        <v>1586</v>
      </c>
      <c r="C11" s="5" t="s">
        <v>1637</v>
      </c>
      <c r="D11" s="9">
        <v>5141300006</v>
      </c>
      <c r="E11" s="1">
        <v>10</v>
      </c>
      <c r="F11" s="1">
        <v>20</v>
      </c>
      <c r="G11" s="1">
        <v>30</v>
      </c>
      <c r="H11" s="8">
        <v>40000000</v>
      </c>
      <c r="I11" s="23"/>
    </row>
    <row r="12" spans="1:12">
      <c r="A12" s="1" t="s">
        <v>20</v>
      </c>
      <c r="B12" s="1" t="s">
        <v>1586</v>
      </c>
      <c r="C12" s="5" t="s">
        <v>1639</v>
      </c>
      <c r="D12" s="6">
        <v>5141300008</v>
      </c>
      <c r="E12" s="1">
        <v>10</v>
      </c>
      <c r="F12" s="1">
        <v>20</v>
      </c>
      <c r="G12" s="1">
        <v>30</v>
      </c>
      <c r="H12" s="8">
        <v>40000000</v>
      </c>
      <c r="I12" s="23"/>
    </row>
    <row r="13" spans="1:12">
      <c r="A13" s="1" t="s">
        <v>20</v>
      </c>
      <c r="B13" s="1" t="s">
        <v>1586</v>
      </c>
      <c r="C13" s="5" t="s">
        <v>1722</v>
      </c>
      <c r="D13" s="6">
        <v>5141300010</v>
      </c>
      <c r="E13" s="1">
        <v>10</v>
      </c>
      <c r="F13" s="1">
        <v>20</v>
      </c>
      <c r="G13" s="1">
        <v>30</v>
      </c>
      <c r="H13" s="8">
        <v>20000000</v>
      </c>
      <c r="I13" s="23"/>
    </row>
    <row r="14" spans="1:12">
      <c r="A14" s="1" t="s">
        <v>20</v>
      </c>
      <c r="B14" s="1" t="s">
        <v>1586</v>
      </c>
      <c r="C14" s="5" t="s">
        <v>1723</v>
      </c>
      <c r="D14" s="9">
        <v>5141600070</v>
      </c>
      <c r="E14" s="1">
        <v>10</v>
      </c>
      <c r="F14" s="1">
        <v>20</v>
      </c>
      <c r="G14" s="1">
        <v>30</v>
      </c>
      <c r="H14" s="8">
        <v>20000000</v>
      </c>
      <c r="I14" s="23"/>
    </row>
    <row r="15" spans="1:12">
      <c r="A15" s="1" t="s">
        <v>20</v>
      </c>
      <c r="B15" s="1" t="s">
        <v>1586</v>
      </c>
      <c r="C15" s="5" t="s">
        <v>1724</v>
      </c>
      <c r="D15" s="9">
        <v>5141600071</v>
      </c>
      <c r="E15" s="1">
        <v>10</v>
      </c>
      <c r="F15" s="1">
        <v>20</v>
      </c>
      <c r="G15" s="1">
        <v>30</v>
      </c>
      <c r="H15" s="8">
        <v>40000000</v>
      </c>
      <c r="I15" s="23"/>
    </row>
    <row r="16" spans="1:12" ht="15.75">
      <c r="A16" s="1" t="s">
        <v>20</v>
      </c>
      <c r="B16" s="1" t="s">
        <v>1586</v>
      </c>
      <c r="C16" s="2" t="s">
        <v>1725</v>
      </c>
      <c r="D16" s="12">
        <v>5141630000</v>
      </c>
      <c r="E16" s="1">
        <v>40</v>
      </c>
      <c r="F16" s="1">
        <v>80</v>
      </c>
      <c r="G16" s="1">
        <v>120</v>
      </c>
      <c r="H16" s="4">
        <v>85000000</v>
      </c>
      <c r="I16" s="23">
        <f>(E16*440679)+(F16*844790)</f>
        <v>85210360</v>
      </c>
    </row>
    <row r="17" spans="1:9" ht="21">
      <c r="A17" s="1" t="s">
        <v>20</v>
      </c>
      <c r="B17" s="1" t="s">
        <v>1586</v>
      </c>
      <c r="C17" s="13" t="s">
        <v>1642</v>
      </c>
      <c r="D17" s="9">
        <v>5141300011</v>
      </c>
      <c r="E17" s="1">
        <v>10</v>
      </c>
      <c r="F17" s="1">
        <v>20</v>
      </c>
      <c r="G17" s="1">
        <v>30</v>
      </c>
      <c r="H17" s="8">
        <v>15000000</v>
      </c>
      <c r="I17" s="23"/>
    </row>
    <row r="18" spans="1:9">
      <c r="A18" s="1" t="s">
        <v>20</v>
      </c>
      <c r="B18" s="1" t="s">
        <v>1586</v>
      </c>
      <c r="C18" s="13" t="s">
        <v>1643</v>
      </c>
      <c r="D18" s="6">
        <v>5141300012</v>
      </c>
      <c r="E18" s="1">
        <v>10</v>
      </c>
      <c r="F18" s="1">
        <v>20</v>
      </c>
      <c r="G18" s="1">
        <v>30</v>
      </c>
      <c r="H18" s="8">
        <v>30000000</v>
      </c>
      <c r="I18" s="23"/>
    </row>
    <row r="19" spans="1:9">
      <c r="A19" s="1" t="s">
        <v>20</v>
      </c>
      <c r="B19" s="1" t="s">
        <v>1586</v>
      </c>
      <c r="C19" s="13" t="s">
        <v>1726</v>
      </c>
      <c r="D19" s="9">
        <v>5141600073</v>
      </c>
      <c r="E19" s="1">
        <v>10</v>
      </c>
      <c r="F19" s="1">
        <v>20</v>
      </c>
      <c r="G19" s="1">
        <v>30</v>
      </c>
      <c r="H19" s="8">
        <v>20000000</v>
      </c>
      <c r="I19" s="23"/>
    </row>
    <row r="20" spans="1:9">
      <c r="A20" s="1" t="s">
        <v>20</v>
      </c>
      <c r="B20" s="1" t="s">
        <v>1586</v>
      </c>
      <c r="C20" s="13" t="s">
        <v>1727</v>
      </c>
      <c r="D20" s="6">
        <v>5141600074</v>
      </c>
      <c r="E20" s="1">
        <v>10</v>
      </c>
      <c r="F20" s="1">
        <v>20</v>
      </c>
      <c r="G20" s="1">
        <v>30</v>
      </c>
      <c r="H20" s="8">
        <v>20000000</v>
      </c>
      <c r="I20" s="23"/>
    </row>
    <row r="21" spans="1:9" ht="15.75">
      <c r="A21" s="1" t="s">
        <v>20</v>
      </c>
      <c r="B21" s="1" t="s">
        <v>1586</v>
      </c>
      <c r="C21" s="2" t="s">
        <v>1728</v>
      </c>
      <c r="D21" s="12">
        <v>5141640000</v>
      </c>
      <c r="E21" s="1">
        <v>40</v>
      </c>
      <c r="F21" s="1">
        <v>80</v>
      </c>
      <c r="G21" s="14">
        <v>120</v>
      </c>
      <c r="H21" s="4">
        <v>80000000</v>
      </c>
      <c r="I21" s="23">
        <f>(E21*420429)+(F21*797540)</f>
        <v>80620360</v>
      </c>
    </row>
    <row r="22" spans="1:9" ht="21">
      <c r="A22" s="1" t="s">
        <v>20</v>
      </c>
      <c r="B22" s="1" t="s">
        <v>1586</v>
      </c>
      <c r="C22" s="13" t="s">
        <v>1729</v>
      </c>
      <c r="D22" s="9">
        <v>5141600075</v>
      </c>
      <c r="E22" s="1">
        <v>10</v>
      </c>
      <c r="F22" s="1">
        <v>20</v>
      </c>
      <c r="G22" s="14">
        <v>30</v>
      </c>
      <c r="H22" s="8">
        <v>10000000</v>
      </c>
      <c r="I22" s="23"/>
    </row>
    <row r="23" spans="1:9" ht="21">
      <c r="A23" s="1" t="s">
        <v>20</v>
      </c>
      <c r="B23" s="1" t="s">
        <v>1586</v>
      </c>
      <c r="C23" s="13" t="s">
        <v>1730</v>
      </c>
      <c r="D23" s="15">
        <v>5141600076</v>
      </c>
      <c r="E23" s="1">
        <v>10</v>
      </c>
      <c r="F23" s="1">
        <v>20</v>
      </c>
      <c r="G23" s="14">
        <v>30</v>
      </c>
      <c r="H23" s="8">
        <v>10000000</v>
      </c>
      <c r="I23" s="23"/>
    </row>
    <row r="24" spans="1:9">
      <c r="A24" s="1" t="s">
        <v>20</v>
      </c>
      <c r="B24" s="1" t="s">
        <v>1586</v>
      </c>
      <c r="C24" s="13" t="s">
        <v>1731</v>
      </c>
      <c r="D24" s="9">
        <v>5141600077</v>
      </c>
      <c r="E24" s="1">
        <v>10</v>
      </c>
      <c r="F24" s="1">
        <v>20</v>
      </c>
      <c r="G24" s="14">
        <v>30</v>
      </c>
      <c r="H24" s="8">
        <v>10000000</v>
      </c>
      <c r="I24" s="23"/>
    </row>
    <row r="25" spans="1:9" ht="21">
      <c r="A25" s="1" t="s">
        <v>20</v>
      </c>
      <c r="B25" s="1" t="s">
        <v>1586</v>
      </c>
      <c r="C25" s="13" t="s">
        <v>1732</v>
      </c>
      <c r="D25" s="9">
        <v>5141600078</v>
      </c>
      <c r="E25" s="1">
        <v>10</v>
      </c>
      <c r="F25" s="1">
        <v>20</v>
      </c>
      <c r="G25" s="14">
        <v>30</v>
      </c>
      <c r="H25" s="8">
        <v>50000000</v>
      </c>
      <c r="I25" s="23"/>
    </row>
    <row r="26" spans="1:9" ht="15.75">
      <c r="A26" s="1" t="s">
        <v>20</v>
      </c>
      <c r="B26" s="1" t="s">
        <v>1586</v>
      </c>
      <c r="C26" s="2" t="s">
        <v>1656</v>
      </c>
      <c r="D26" s="17"/>
      <c r="E26" s="1">
        <v>80</v>
      </c>
      <c r="F26" s="1">
        <v>160</v>
      </c>
      <c r="G26" s="14">
        <v>240</v>
      </c>
      <c r="H26" s="4">
        <v>230000000</v>
      </c>
      <c r="I26" s="23">
        <f>(E26*271929)+(F26*1310540)</f>
        <v>231440720</v>
      </c>
    </row>
    <row r="27" spans="1:9">
      <c r="A27" s="1" t="s">
        <v>20</v>
      </c>
      <c r="B27" s="1" t="s">
        <v>1586</v>
      </c>
      <c r="C27" s="13" t="s">
        <v>1674</v>
      </c>
      <c r="D27" s="9">
        <v>1439100001</v>
      </c>
      <c r="E27" s="1">
        <v>10</v>
      </c>
      <c r="F27" s="1">
        <v>20</v>
      </c>
      <c r="G27" s="14">
        <v>30</v>
      </c>
      <c r="H27" s="4">
        <v>20000000</v>
      </c>
      <c r="I27" s="23"/>
    </row>
    <row r="28" spans="1:9">
      <c r="A28" s="1" t="s">
        <v>20</v>
      </c>
      <c r="B28" s="1" t="s">
        <v>1586</v>
      </c>
      <c r="C28" s="13" t="s">
        <v>1657</v>
      </c>
      <c r="D28" s="9">
        <v>5141600001</v>
      </c>
      <c r="E28" s="1">
        <v>10</v>
      </c>
      <c r="F28" s="1">
        <v>20</v>
      </c>
      <c r="G28" s="14">
        <v>30</v>
      </c>
      <c r="H28" s="8">
        <v>20000000</v>
      </c>
      <c r="I28" s="23"/>
    </row>
    <row r="29" spans="1:9">
      <c r="A29" s="1" t="s">
        <v>20</v>
      </c>
      <c r="B29" s="1" t="s">
        <v>1586</v>
      </c>
      <c r="C29" s="13" t="s">
        <v>1658</v>
      </c>
      <c r="D29" s="9">
        <v>5141600002</v>
      </c>
      <c r="E29" s="1">
        <v>10</v>
      </c>
      <c r="F29" s="1">
        <v>20</v>
      </c>
      <c r="G29" s="14">
        <v>30</v>
      </c>
      <c r="H29" s="8">
        <v>20000000</v>
      </c>
      <c r="I29" s="23"/>
    </row>
    <row r="30" spans="1:9">
      <c r="A30" s="1" t="s">
        <v>20</v>
      </c>
      <c r="B30" s="1" t="s">
        <v>1586</v>
      </c>
      <c r="C30" s="13" t="s">
        <v>1659</v>
      </c>
      <c r="D30" s="6">
        <v>5141600003</v>
      </c>
      <c r="E30" s="1">
        <v>10</v>
      </c>
      <c r="F30" s="1">
        <v>20</v>
      </c>
      <c r="G30" s="14">
        <v>30</v>
      </c>
      <c r="H30" s="8">
        <v>20000000</v>
      </c>
      <c r="I30" s="23"/>
    </row>
    <row r="31" spans="1:9">
      <c r="A31" s="1" t="s">
        <v>20</v>
      </c>
      <c r="B31" s="1" t="s">
        <v>1586</v>
      </c>
      <c r="C31" s="13" t="s">
        <v>1733</v>
      </c>
      <c r="D31" s="9">
        <v>5141600004</v>
      </c>
      <c r="E31" s="1">
        <v>10</v>
      </c>
      <c r="F31" s="1">
        <v>20</v>
      </c>
      <c r="G31" s="14">
        <v>30</v>
      </c>
      <c r="H31" s="8">
        <v>20000000</v>
      </c>
      <c r="I31" s="23"/>
    </row>
    <row r="32" spans="1:9">
      <c r="A32" s="1" t="s">
        <v>20</v>
      </c>
      <c r="B32" s="1" t="s">
        <v>1586</v>
      </c>
      <c r="C32" s="13" t="s">
        <v>1662</v>
      </c>
      <c r="D32" s="9">
        <v>5141600006</v>
      </c>
      <c r="E32" s="1">
        <v>10</v>
      </c>
      <c r="F32" s="1">
        <v>20</v>
      </c>
      <c r="G32" s="14">
        <v>30</v>
      </c>
      <c r="H32" s="8">
        <v>50000000</v>
      </c>
      <c r="I32" s="23"/>
    </row>
    <row r="33" spans="1:9">
      <c r="A33" s="1" t="s">
        <v>20</v>
      </c>
      <c r="B33" s="1" t="s">
        <v>1586</v>
      </c>
      <c r="C33" s="13" t="s">
        <v>1664</v>
      </c>
      <c r="D33" s="15">
        <v>5141600007</v>
      </c>
      <c r="E33" s="1">
        <v>10</v>
      </c>
      <c r="F33" s="1">
        <v>20</v>
      </c>
      <c r="G33" s="14">
        <v>30</v>
      </c>
      <c r="H33" s="8">
        <v>40000000</v>
      </c>
      <c r="I33" s="23"/>
    </row>
    <row r="34" spans="1:9">
      <c r="A34" s="1" t="s">
        <v>20</v>
      </c>
      <c r="B34" s="1" t="s">
        <v>1586</v>
      </c>
      <c r="C34" s="13" t="s">
        <v>1734</v>
      </c>
      <c r="D34" s="9">
        <v>5141600010</v>
      </c>
      <c r="E34" s="1">
        <v>10</v>
      </c>
      <c r="F34" s="1">
        <v>20</v>
      </c>
      <c r="G34" s="14">
        <v>30</v>
      </c>
      <c r="H34" s="8">
        <v>30000000</v>
      </c>
      <c r="I34" s="23"/>
    </row>
    <row r="35" spans="1:9" ht="15.75">
      <c r="A35" s="1" t="s">
        <v>20</v>
      </c>
      <c r="B35" s="1" t="s">
        <v>1586</v>
      </c>
      <c r="C35" s="2" t="s">
        <v>1736</v>
      </c>
      <c r="D35" s="12">
        <v>5142630000</v>
      </c>
      <c r="E35" s="1">
        <v>60</v>
      </c>
      <c r="F35" s="1">
        <v>120</v>
      </c>
      <c r="G35" s="14">
        <v>180</v>
      </c>
      <c r="H35" s="4">
        <v>125000000</v>
      </c>
      <c r="I35" s="23">
        <f>(E35*406929)+(F35*838040)</f>
        <v>124980540</v>
      </c>
    </row>
    <row r="36" spans="1:9" ht="21">
      <c r="A36" s="1" t="s">
        <v>20</v>
      </c>
      <c r="B36" s="1" t="s">
        <v>1586</v>
      </c>
      <c r="C36" s="13" t="s">
        <v>1737</v>
      </c>
      <c r="D36" s="6">
        <v>5142600077</v>
      </c>
      <c r="E36" s="7">
        <v>10</v>
      </c>
      <c r="F36" s="1">
        <v>20</v>
      </c>
      <c r="G36" s="14">
        <v>30</v>
      </c>
      <c r="H36" s="8">
        <v>10000000</v>
      </c>
      <c r="I36" s="23"/>
    </row>
    <row r="37" spans="1:9">
      <c r="A37" s="1" t="s">
        <v>20</v>
      </c>
      <c r="B37" s="1" t="s">
        <v>1586</v>
      </c>
      <c r="C37" s="13" t="s">
        <v>1738</v>
      </c>
      <c r="D37" s="6">
        <v>5142600078</v>
      </c>
      <c r="E37" s="7">
        <v>10</v>
      </c>
      <c r="F37" s="1">
        <v>20</v>
      </c>
      <c r="G37" s="14">
        <v>30</v>
      </c>
      <c r="H37" s="8">
        <v>30000000</v>
      </c>
      <c r="I37" s="23"/>
    </row>
    <row r="38" spans="1:9">
      <c r="A38" s="1" t="s">
        <v>20</v>
      </c>
      <c r="B38" s="1" t="s">
        <v>1586</v>
      </c>
      <c r="C38" s="13" t="s">
        <v>1739</v>
      </c>
      <c r="D38" s="9">
        <v>5142600079</v>
      </c>
      <c r="E38" s="7">
        <v>10</v>
      </c>
      <c r="F38" s="1">
        <v>20</v>
      </c>
      <c r="G38" s="14">
        <v>30</v>
      </c>
      <c r="H38" s="8">
        <v>25000000</v>
      </c>
      <c r="I38" s="23"/>
    </row>
    <row r="39" spans="1:9">
      <c r="A39" s="1" t="s">
        <v>20</v>
      </c>
      <c r="B39" s="1" t="s">
        <v>1586</v>
      </c>
      <c r="C39" s="13" t="s">
        <v>1740</v>
      </c>
      <c r="D39" s="15">
        <v>5142600080</v>
      </c>
      <c r="E39" s="7">
        <v>10</v>
      </c>
      <c r="F39" s="1">
        <v>20</v>
      </c>
      <c r="G39" s="14">
        <v>30</v>
      </c>
      <c r="H39" s="8">
        <v>20000000</v>
      </c>
      <c r="I39" s="23"/>
    </row>
    <row r="40" spans="1:9">
      <c r="A40" s="1" t="s">
        <v>20</v>
      </c>
      <c r="B40" s="1" t="s">
        <v>1586</v>
      </c>
      <c r="C40" s="13" t="s">
        <v>1741</v>
      </c>
      <c r="D40" s="6">
        <v>5142600081</v>
      </c>
      <c r="E40" s="7">
        <v>10</v>
      </c>
      <c r="F40" s="1">
        <v>20</v>
      </c>
      <c r="G40" s="14">
        <v>30</v>
      </c>
      <c r="H40" s="8">
        <v>30000000</v>
      </c>
      <c r="I40" s="23"/>
    </row>
    <row r="41" spans="1:9">
      <c r="A41" s="1" t="s">
        <v>20</v>
      </c>
      <c r="B41" s="1" t="s">
        <v>1586</v>
      </c>
      <c r="C41" s="13" t="s">
        <v>1742</v>
      </c>
      <c r="D41" s="9">
        <v>5142600082</v>
      </c>
      <c r="E41" s="7">
        <v>10</v>
      </c>
      <c r="F41" s="1">
        <v>20</v>
      </c>
      <c r="G41" s="14">
        <v>30</v>
      </c>
      <c r="H41" s="8">
        <v>10000000</v>
      </c>
      <c r="I41" s="23"/>
    </row>
    <row r="42" spans="1:9" ht="15.75">
      <c r="A42" s="1" t="s">
        <v>20</v>
      </c>
      <c r="B42" s="1" t="s">
        <v>1586</v>
      </c>
      <c r="C42" s="2" t="s">
        <v>1743</v>
      </c>
      <c r="D42" s="12">
        <v>5142640000</v>
      </c>
      <c r="E42" s="1">
        <v>50</v>
      </c>
      <c r="F42" s="1">
        <v>100</v>
      </c>
      <c r="G42" s="14">
        <v>150</v>
      </c>
      <c r="H42" s="4">
        <v>100000000</v>
      </c>
      <c r="I42" s="23">
        <f>(E42*406929)+(F42*811040)</f>
        <v>101450450</v>
      </c>
    </row>
    <row r="43" spans="1:9">
      <c r="A43" s="1" t="s">
        <v>20</v>
      </c>
      <c r="B43" s="1" t="s">
        <v>1586</v>
      </c>
      <c r="C43" s="13" t="s">
        <v>1744</v>
      </c>
      <c r="D43" s="9">
        <v>5142200007</v>
      </c>
      <c r="E43" s="1">
        <v>10</v>
      </c>
      <c r="F43" s="1">
        <v>20</v>
      </c>
      <c r="G43" s="14">
        <v>30</v>
      </c>
      <c r="H43" s="8">
        <v>20000000</v>
      </c>
      <c r="I43" s="23"/>
    </row>
    <row r="44" spans="1:9">
      <c r="A44" s="1" t="s">
        <v>20</v>
      </c>
      <c r="B44" s="1" t="s">
        <v>1586</v>
      </c>
      <c r="C44" s="13" t="s">
        <v>1745</v>
      </c>
      <c r="D44" s="6">
        <v>5142600083</v>
      </c>
      <c r="E44" s="1">
        <v>10</v>
      </c>
      <c r="F44" s="1">
        <v>20</v>
      </c>
      <c r="G44" s="14">
        <v>30</v>
      </c>
      <c r="H44" s="8">
        <v>10000000</v>
      </c>
      <c r="I44" s="23"/>
    </row>
    <row r="45" spans="1:9">
      <c r="A45" s="1" t="s">
        <v>20</v>
      </c>
      <c r="B45" s="1" t="s">
        <v>1586</v>
      </c>
      <c r="C45" s="13" t="s">
        <v>1746</v>
      </c>
      <c r="D45" s="9">
        <v>5142600084</v>
      </c>
      <c r="E45" s="1">
        <v>10</v>
      </c>
      <c r="F45" s="1">
        <v>20</v>
      </c>
      <c r="G45" s="14">
        <v>30</v>
      </c>
      <c r="H45" s="8">
        <v>20000000</v>
      </c>
      <c r="I45" s="23"/>
    </row>
    <row r="46" spans="1:9">
      <c r="A46" s="1" t="s">
        <v>20</v>
      </c>
      <c r="B46" s="1" t="s">
        <v>1586</v>
      </c>
      <c r="C46" s="13" t="s">
        <v>1747</v>
      </c>
      <c r="D46" s="6">
        <v>5142600085</v>
      </c>
      <c r="E46" s="1">
        <v>10</v>
      </c>
      <c r="F46" s="1">
        <v>20</v>
      </c>
      <c r="G46" s="14">
        <v>30</v>
      </c>
      <c r="H46" s="8">
        <v>20000000</v>
      </c>
      <c r="I46" s="23"/>
    </row>
    <row r="47" spans="1:9">
      <c r="A47" s="1" t="s">
        <v>20</v>
      </c>
      <c r="B47" s="1" t="s">
        <v>1586</v>
      </c>
      <c r="C47" s="13" t="s">
        <v>1748</v>
      </c>
      <c r="D47" s="9">
        <v>5142600090</v>
      </c>
      <c r="E47" s="1">
        <v>10</v>
      </c>
      <c r="F47" s="1">
        <v>20</v>
      </c>
      <c r="G47" s="14">
        <v>30</v>
      </c>
      <c r="H47" s="8">
        <v>30000000</v>
      </c>
      <c r="I47" s="23"/>
    </row>
    <row r="48" spans="1:9" ht="15.75">
      <c r="A48" s="1" t="s">
        <v>20</v>
      </c>
      <c r="B48" s="1" t="s">
        <v>1586</v>
      </c>
      <c r="C48" s="2" t="s">
        <v>1749</v>
      </c>
      <c r="D48" s="16">
        <v>5142650000</v>
      </c>
      <c r="E48" s="17">
        <v>60</v>
      </c>
      <c r="F48" s="17">
        <v>120</v>
      </c>
      <c r="G48" s="18">
        <v>180</v>
      </c>
      <c r="H48" s="4">
        <v>130000000</v>
      </c>
      <c r="I48" s="23">
        <f>(E48*420429)+(F48*871790)</f>
        <v>129840540</v>
      </c>
    </row>
    <row r="49" spans="1:9" ht="21">
      <c r="A49" s="1" t="s">
        <v>20</v>
      </c>
      <c r="B49" s="1" t="s">
        <v>1586</v>
      </c>
      <c r="C49" s="13" t="s">
        <v>1672</v>
      </c>
      <c r="D49" s="9">
        <v>5142300005</v>
      </c>
      <c r="E49" s="17">
        <v>10</v>
      </c>
      <c r="F49" s="17">
        <v>20</v>
      </c>
      <c r="G49" s="18">
        <v>30</v>
      </c>
      <c r="H49" s="8">
        <v>10000000</v>
      </c>
      <c r="I49" s="23"/>
    </row>
    <row r="50" spans="1:9">
      <c r="A50" s="1" t="s">
        <v>20</v>
      </c>
      <c r="B50" s="1" t="s">
        <v>1586</v>
      </c>
      <c r="C50" s="13" t="s">
        <v>1750</v>
      </c>
      <c r="D50" s="9">
        <v>5142600086</v>
      </c>
      <c r="E50" s="17">
        <v>10</v>
      </c>
      <c r="F50" s="17">
        <v>20</v>
      </c>
      <c r="G50" s="18">
        <v>30</v>
      </c>
      <c r="H50" s="8">
        <v>10000000</v>
      </c>
      <c r="I50" s="23"/>
    </row>
    <row r="51" spans="1:9">
      <c r="A51" s="1" t="s">
        <v>20</v>
      </c>
      <c r="B51" s="1" t="s">
        <v>1586</v>
      </c>
      <c r="C51" s="13" t="s">
        <v>1751</v>
      </c>
      <c r="D51" s="9">
        <v>5142600087</v>
      </c>
      <c r="E51" s="17">
        <v>10</v>
      </c>
      <c r="F51" s="17">
        <v>20</v>
      </c>
      <c r="G51" s="18">
        <v>30</v>
      </c>
      <c r="H51" s="8">
        <v>20000000</v>
      </c>
      <c r="I51" s="23"/>
    </row>
    <row r="52" spans="1:9">
      <c r="A52" s="1" t="s">
        <v>20</v>
      </c>
      <c r="B52" s="1" t="s">
        <v>1586</v>
      </c>
      <c r="C52" s="13" t="s">
        <v>1752</v>
      </c>
      <c r="D52" s="6">
        <v>5142600091</v>
      </c>
      <c r="E52" s="17">
        <v>10</v>
      </c>
      <c r="F52" s="17">
        <v>20</v>
      </c>
      <c r="G52" s="18">
        <v>30</v>
      </c>
      <c r="H52" s="8">
        <v>30000000</v>
      </c>
      <c r="I52" s="23"/>
    </row>
    <row r="53" spans="1:9">
      <c r="A53" s="1" t="s">
        <v>20</v>
      </c>
      <c r="B53" s="1" t="s">
        <v>1586</v>
      </c>
      <c r="C53" s="13" t="s">
        <v>1753</v>
      </c>
      <c r="D53" s="9">
        <v>5142600092</v>
      </c>
      <c r="E53" s="17">
        <v>10</v>
      </c>
      <c r="F53" s="17">
        <v>20</v>
      </c>
      <c r="G53" s="18">
        <v>30</v>
      </c>
      <c r="H53" s="8">
        <v>30000000</v>
      </c>
      <c r="I53" s="23"/>
    </row>
    <row r="54" spans="1:9">
      <c r="A54" s="1" t="s">
        <v>20</v>
      </c>
      <c r="B54" s="1" t="s">
        <v>1586</v>
      </c>
      <c r="C54" s="13" t="s">
        <v>1754</v>
      </c>
      <c r="D54" s="9">
        <v>5142600093</v>
      </c>
      <c r="E54" s="17">
        <v>10</v>
      </c>
      <c r="F54" s="17">
        <v>20</v>
      </c>
      <c r="G54" s="18">
        <v>30</v>
      </c>
      <c r="H54" s="8">
        <v>30000000</v>
      </c>
      <c r="I54" s="23"/>
    </row>
    <row r="55" spans="1:9" ht="15.75">
      <c r="A55" s="1" t="s">
        <v>20</v>
      </c>
      <c r="B55" s="1" t="s">
        <v>1586</v>
      </c>
      <c r="C55" s="2" t="s">
        <v>1755</v>
      </c>
      <c r="D55" s="12">
        <v>5142660000</v>
      </c>
      <c r="E55" s="1">
        <v>40</v>
      </c>
      <c r="F55" s="1">
        <v>80</v>
      </c>
      <c r="G55" s="18">
        <v>120</v>
      </c>
      <c r="H55" s="4">
        <v>105000000</v>
      </c>
      <c r="I55" s="23">
        <f>(E55*609429)+(F55*1006790)</f>
        <v>104920360</v>
      </c>
    </row>
    <row r="56" spans="1:9">
      <c r="A56" s="1" t="s">
        <v>20</v>
      </c>
      <c r="B56" s="1" t="s">
        <v>1586</v>
      </c>
      <c r="C56" s="13" t="s">
        <v>1756</v>
      </c>
      <c r="D56" s="19">
        <v>5141200002</v>
      </c>
      <c r="E56" s="20">
        <v>10</v>
      </c>
      <c r="F56" s="1">
        <v>20</v>
      </c>
      <c r="G56" s="18">
        <v>30</v>
      </c>
      <c r="H56" s="4">
        <v>15000000</v>
      </c>
      <c r="I56" s="23"/>
    </row>
    <row r="57" spans="1:9">
      <c r="A57" s="1" t="s">
        <v>20</v>
      </c>
      <c r="B57" s="1" t="s">
        <v>1586</v>
      </c>
      <c r="C57" s="13" t="s">
        <v>1648</v>
      </c>
      <c r="D57" s="9">
        <v>5142100003</v>
      </c>
      <c r="E57" s="20">
        <v>10</v>
      </c>
      <c r="F57" s="1">
        <v>20</v>
      </c>
      <c r="G57" s="18">
        <v>30</v>
      </c>
      <c r="H57" s="8">
        <v>30000000</v>
      </c>
      <c r="I57" s="23"/>
    </row>
    <row r="58" spans="1:9">
      <c r="A58" s="1" t="s">
        <v>20</v>
      </c>
      <c r="B58" s="1" t="s">
        <v>1586</v>
      </c>
      <c r="C58" s="13" t="s">
        <v>1757</v>
      </c>
      <c r="D58" s="9">
        <v>5142600088</v>
      </c>
      <c r="E58" s="20">
        <v>10</v>
      </c>
      <c r="F58" s="1">
        <v>20</v>
      </c>
      <c r="G58" s="18">
        <v>30</v>
      </c>
      <c r="H58" s="8">
        <v>30000000</v>
      </c>
      <c r="I58" s="23"/>
    </row>
    <row r="59" spans="1:9">
      <c r="A59" s="1" t="s">
        <v>20</v>
      </c>
      <c r="B59" s="1" t="s">
        <v>1586</v>
      </c>
      <c r="C59" s="21" t="s">
        <v>1758</v>
      </c>
      <c r="D59" s="9">
        <v>5142600089</v>
      </c>
      <c r="E59" s="20">
        <v>10</v>
      </c>
      <c r="F59" s="1">
        <v>20</v>
      </c>
      <c r="G59" s="18">
        <v>30</v>
      </c>
      <c r="H59" s="8">
        <v>30000000</v>
      </c>
      <c r="I59" s="23"/>
    </row>
    <row r="60" spans="1:9" ht="15.75">
      <c r="A60" s="1" t="s">
        <v>20</v>
      </c>
      <c r="B60" s="1" t="s">
        <v>1586</v>
      </c>
      <c r="C60" s="2" t="s">
        <v>1761</v>
      </c>
      <c r="D60" s="12">
        <v>5142670000</v>
      </c>
      <c r="E60" s="1">
        <v>30</v>
      </c>
      <c r="F60" s="1">
        <v>60</v>
      </c>
      <c r="G60" s="18">
        <v>90</v>
      </c>
      <c r="H60" s="8">
        <v>70000000</v>
      </c>
      <c r="I60" s="23">
        <f>(E60*420429)+(F60*966290)</f>
        <v>70590270</v>
      </c>
    </row>
    <row r="61" spans="1:9">
      <c r="A61" s="1" t="s">
        <v>20</v>
      </c>
      <c r="B61" s="1" t="s">
        <v>1586</v>
      </c>
      <c r="C61" s="25" t="s">
        <v>1645</v>
      </c>
      <c r="D61" s="15">
        <v>5141200001</v>
      </c>
      <c r="E61" s="1">
        <v>10</v>
      </c>
      <c r="F61" s="1">
        <v>20</v>
      </c>
      <c r="G61" s="18">
        <v>30</v>
      </c>
      <c r="H61" s="8">
        <v>10000000</v>
      </c>
      <c r="I61" s="23"/>
    </row>
    <row r="62" spans="1:9">
      <c r="A62" s="1" t="s">
        <v>20</v>
      </c>
      <c r="B62" s="1" t="s">
        <v>1586</v>
      </c>
      <c r="C62" s="21" t="s">
        <v>1646</v>
      </c>
      <c r="D62" s="9">
        <v>5142100001</v>
      </c>
      <c r="E62" s="1">
        <v>10</v>
      </c>
      <c r="F62" s="1">
        <v>20</v>
      </c>
      <c r="G62" s="18">
        <v>30</v>
      </c>
      <c r="H62" s="8">
        <v>30000000</v>
      </c>
      <c r="I62" s="23"/>
    </row>
    <row r="63" spans="1:9">
      <c r="A63" s="1" t="s">
        <v>20</v>
      </c>
      <c r="B63" s="1" t="s">
        <v>1586</v>
      </c>
      <c r="C63" s="13" t="s">
        <v>1762</v>
      </c>
      <c r="D63" s="9">
        <v>5142100002</v>
      </c>
      <c r="E63" s="1">
        <v>10</v>
      </c>
      <c r="F63" s="1">
        <v>20</v>
      </c>
      <c r="G63" s="18">
        <v>30</v>
      </c>
      <c r="H63" s="8">
        <v>30000000</v>
      </c>
      <c r="I63" s="23"/>
    </row>
    <row r="64" spans="1:9" ht="15.75">
      <c r="A64" s="1" t="s">
        <v>20</v>
      </c>
      <c r="B64" s="1" t="s">
        <v>1586</v>
      </c>
      <c r="C64" s="2" t="s">
        <v>1763</v>
      </c>
      <c r="D64" s="12">
        <v>5162610000</v>
      </c>
      <c r="E64" s="1">
        <v>50</v>
      </c>
      <c r="F64" s="1">
        <v>100</v>
      </c>
      <c r="G64" s="18">
        <v>150</v>
      </c>
      <c r="H64" s="8">
        <v>150000000</v>
      </c>
      <c r="I64" s="23">
        <f>(E64*703929)+(F64*1141790)</f>
        <v>149375450</v>
      </c>
    </row>
    <row r="65" spans="1:9">
      <c r="A65" s="1" t="s">
        <v>20</v>
      </c>
      <c r="B65" s="1" t="s">
        <v>1586</v>
      </c>
      <c r="C65" s="13" t="s">
        <v>1682</v>
      </c>
      <c r="D65" s="6">
        <v>5142200001</v>
      </c>
      <c r="E65" s="7">
        <v>10</v>
      </c>
      <c r="F65" s="1">
        <v>20</v>
      </c>
      <c r="G65" s="18">
        <v>30</v>
      </c>
      <c r="H65" s="8">
        <v>30000000</v>
      </c>
      <c r="I65" s="23"/>
    </row>
    <row r="66" spans="1:9">
      <c r="A66" s="1" t="s">
        <v>20</v>
      </c>
      <c r="B66" s="1" t="s">
        <v>1586</v>
      </c>
      <c r="C66" s="22" t="s">
        <v>1764</v>
      </c>
      <c r="D66" s="9">
        <v>5142200003</v>
      </c>
      <c r="E66" s="7">
        <v>10</v>
      </c>
      <c r="F66" s="1">
        <v>20</v>
      </c>
      <c r="G66" s="18">
        <v>30</v>
      </c>
      <c r="H66" s="8">
        <v>20000000</v>
      </c>
      <c r="I66" s="23"/>
    </row>
    <row r="67" spans="1:9">
      <c r="A67" s="1" t="s">
        <v>20</v>
      </c>
      <c r="B67" s="1" t="s">
        <v>1586</v>
      </c>
      <c r="C67" s="13" t="s">
        <v>1765</v>
      </c>
      <c r="D67" s="6">
        <v>5142600071</v>
      </c>
      <c r="E67" s="7">
        <v>10</v>
      </c>
      <c r="F67" s="1">
        <v>20</v>
      </c>
      <c r="G67" s="18">
        <v>30</v>
      </c>
      <c r="H67" s="8">
        <v>20000000</v>
      </c>
      <c r="I67" s="23"/>
    </row>
    <row r="68" spans="1:9">
      <c r="A68" s="1" t="s">
        <v>20</v>
      </c>
      <c r="B68" s="1" t="s">
        <v>1586</v>
      </c>
      <c r="C68" s="13" t="s">
        <v>1766</v>
      </c>
      <c r="D68" s="9">
        <v>5142600072</v>
      </c>
      <c r="E68" s="7">
        <v>10</v>
      </c>
      <c r="F68" s="1">
        <v>20</v>
      </c>
      <c r="G68" s="18">
        <v>30</v>
      </c>
      <c r="H68" s="8">
        <v>50000000</v>
      </c>
      <c r="I68" s="23"/>
    </row>
    <row r="69" spans="1:9">
      <c r="A69" s="1" t="s">
        <v>20</v>
      </c>
      <c r="B69" s="1" t="s">
        <v>1586</v>
      </c>
      <c r="C69" s="13" t="s">
        <v>1767</v>
      </c>
      <c r="D69" s="9">
        <v>5142610070</v>
      </c>
      <c r="E69" s="7">
        <v>10</v>
      </c>
      <c r="F69" s="1">
        <v>20</v>
      </c>
      <c r="G69" s="18">
        <v>30</v>
      </c>
      <c r="H69" s="8">
        <v>30000000</v>
      </c>
      <c r="I69" s="23"/>
    </row>
    <row r="70" spans="1:9" ht="15.75">
      <c r="A70" s="1" t="s">
        <v>20</v>
      </c>
      <c r="B70" s="1" t="s">
        <v>1586</v>
      </c>
      <c r="C70" s="2" t="s">
        <v>1673</v>
      </c>
      <c r="D70" s="12">
        <v>1439110000</v>
      </c>
      <c r="E70" s="1">
        <v>70</v>
      </c>
      <c r="F70" s="1">
        <v>140</v>
      </c>
      <c r="G70" s="1">
        <v>210</v>
      </c>
      <c r="H70" s="4">
        <v>145000000</v>
      </c>
      <c r="I70" s="23">
        <f>(E70*339429)+(F70*865040)</f>
        <v>144865630</v>
      </c>
    </row>
    <row r="71" spans="1:9">
      <c r="A71" s="1" t="s">
        <v>20</v>
      </c>
      <c r="B71" s="1" t="s">
        <v>1586</v>
      </c>
      <c r="C71" s="26" t="s">
        <v>1768</v>
      </c>
      <c r="D71" s="3">
        <v>1439220000</v>
      </c>
      <c r="E71" s="1">
        <v>40</v>
      </c>
      <c r="F71" s="1">
        <v>80</v>
      </c>
      <c r="G71" s="1">
        <v>120</v>
      </c>
      <c r="H71" s="8">
        <v>62000000</v>
      </c>
      <c r="I71" s="23">
        <f>(E71*271929)+(F71*642290)</f>
        <v>62260360</v>
      </c>
    </row>
  </sheetData>
  <hyperlinks>
    <hyperlink ref="E36" r:id="rId1" display="https://rpc.irantvto.ir/sanadherfe/pdf/arzeshyabi/5/5142600077"/>
    <hyperlink ref="E56" r:id="rId2" display="https://rpc.irantvto.ir/sanadherfe/pdf/arzeshyabi/5/5141200002"/>
    <hyperlink ref="E65" r:id="rId3" display="https://rpc.irantvto.ir/sanadherfe/pdf/arzeshyabi/5/5142200001"/>
    <hyperlink ref="E37:E41" r:id="rId4" display="https://rpc.irantvto.ir/sanadherfe/pdf/arzeshyabi/5/5142600077"/>
    <hyperlink ref="E57:E59" r:id="rId5" display="https://rpc.irantvto.ir/sanadherfe/pdf/arzeshyabi/5/5141200002"/>
    <hyperlink ref="E66:E69" r:id="rId6" display="https://rpc.irantvto.ir/sanadherfe/pdf/arzeshyabi/5/51422000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2024-10-19T09:25:54Z</dcterms:modified>
</cp:coreProperties>
</file>